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19200" windowHeight="11595" tabRatio="708"/>
  </bookViews>
  <sheets>
    <sheet name="ТИТ-БАК_ШІ" sheetId="31" r:id="rId1"/>
    <sheet name="НП_бакалавр_ІСТ_денна" sheetId="29" r:id="rId2"/>
    <sheet name="3 курс_23-24_ШІ" sheetId="27" r:id="rId3"/>
    <sheet name="4 курс_23-24_ШІ" sheetId="32" r:id="rId4"/>
  </sheets>
  <externalReferences>
    <externalReference r:id="rId5"/>
  </externalReferences>
  <definedNames>
    <definedName name="_xlnm.Print_Area" localSheetId="2">'3 курс_23-24_ШІ'!$A$1:$AF$30</definedName>
    <definedName name="_xlnm.Print_Area" localSheetId="3">'4 курс_23-24_ШІ'!$A$1:$AF$30</definedName>
    <definedName name="_xlnm.Print_Area" localSheetId="0">'ТИТ-БАК_ШІ'!$B$1:$BB$31</definedName>
  </definedNames>
  <calcPr calcId="977461"/>
</workbook>
</file>

<file path=xl/calcChain.xml><?xml version="1.0" encoding="utf-8"?>
<calcChain xmlns="http://schemas.openxmlformats.org/spreadsheetml/2006/main">
  <c r="E14" i="32" l="1"/>
  <c r="E16" i="32"/>
  <c r="E18" i="32"/>
  <c r="E17" i="32"/>
  <c r="E19" i="32"/>
  <c r="E20" i="32"/>
  <c r="E24" i="32"/>
  <c r="E25" i="32"/>
  <c r="E26" i="32"/>
  <c r="E27" i="32"/>
  <c r="E28" i="32"/>
  <c r="K29" i="32"/>
  <c r="Z29" i="32"/>
  <c r="C24" i="29"/>
  <c r="C23" i="29"/>
  <c r="C22" i="29"/>
  <c r="C21" i="29"/>
  <c r="C20" i="29"/>
  <c r="C19" i="29"/>
  <c r="C18" i="29"/>
  <c r="C17" i="29"/>
  <c r="C16" i="29"/>
  <c r="C15" i="29"/>
  <c r="C14" i="29"/>
  <c r="H13" i="29"/>
  <c r="C13" i="29"/>
  <c r="M12" i="29"/>
  <c r="H12" i="29"/>
  <c r="C12" i="29"/>
  <c r="M11" i="29"/>
  <c r="L11" i="29"/>
  <c r="D11" i="29"/>
  <c r="C11" i="29"/>
  <c r="E11" i="29"/>
  <c r="E64" i="29"/>
  <c r="H10" i="29"/>
  <c r="C10" i="29"/>
  <c r="H9" i="29"/>
  <c r="C9" i="29"/>
  <c r="C8" i="29"/>
  <c r="I7" i="29"/>
  <c r="C7" i="29"/>
  <c r="C39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F64" i="29"/>
  <c r="K64" i="29"/>
  <c r="N64" i="29"/>
  <c r="O64" i="29"/>
  <c r="P64" i="29"/>
  <c r="Q64" i="29"/>
  <c r="R64" i="29"/>
  <c r="S64" i="29"/>
  <c r="E27" i="27"/>
  <c r="E26" i="27"/>
  <c r="E25" i="27"/>
  <c r="E24" i="27"/>
  <c r="E21" i="27"/>
  <c r="E20" i="27"/>
  <c r="E18" i="27"/>
  <c r="E17" i="27"/>
  <c r="E16" i="27"/>
  <c r="E15" i="27"/>
  <c r="E14" i="27"/>
  <c r="K29" i="27"/>
  <c r="M29" i="27"/>
  <c r="N29" i="27"/>
  <c r="P29" i="27"/>
  <c r="Z29" i="27"/>
  <c r="L64" i="29"/>
  <c r="M64" i="29"/>
  <c r="C64" i="29"/>
</calcChain>
</file>

<file path=xl/sharedStrings.xml><?xml version="1.0" encoding="utf-8"?>
<sst xmlns="http://schemas.openxmlformats.org/spreadsheetml/2006/main" count="575" uniqueCount="247">
  <si>
    <t>аудиторні</t>
  </si>
  <si>
    <t>лекції</t>
  </si>
  <si>
    <t>залік</t>
  </si>
  <si>
    <t>Всього</t>
  </si>
  <si>
    <t>№ п/п</t>
  </si>
  <si>
    <t>Кафедра</t>
  </si>
  <si>
    <t>види робіт</t>
  </si>
  <si>
    <t>форма контр.</t>
  </si>
  <si>
    <t>Київський національний університет будівництва і архітектури</t>
  </si>
  <si>
    <t>РОБОЧИЙ НАВЧАЛЬНИЙ ПЛАН</t>
  </si>
  <si>
    <t>Шифр за ОПП</t>
  </si>
  <si>
    <t>Назви навчальних дисциплін</t>
  </si>
  <si>
    <t>у тому числі</t>
  </si>
  <si>
    <t>денна</t>
  </si>
  <si>
    <t>форма навчання</t>
  </si>
  <si>
    <t>спеціальності</t>
  </si>
  <si>
    <t>Курс</t>
  </si>
  <si>
    <t xml:space="preserve">на </t>
  </si>
  <si>
    <t>навчальний рік</t>
  </si>
  <si>
    <t>Годин на рік</t>
  </si>
  <si>
    <t>Кредитів на рік</t>
  </si>
  <si>
    <t>КП</t>
  </si>
  <si>
    <t>КР</t>
  </si>
  <si>
    <t>РГР</t>
  </si>
  <si>
    <t>Контр.</t>
  </si>
  <si>
    <t>Обсяг годин</t>
  </si>
  <si>
    <t>екзам.</t>
  </si>
  <si>
    <t>Разом</t>
  </si>
  <si>
    <t>Самостійн.</t>
  </si>
  <si>
    <t>Кредитів на сем.</t>
  </si>
  <si>
    <t>лаб.</t>
  </si>
  <si>
    <t>практ.</t>
  </si>
  <si>
    <t>Фізичне виховання</t>
  </si>
  <si>
    <t>Ділова іноземна мова</t>
  </si>
  <si>
    <t>Історія української державності та культури</t>
  </si>
  <si>
    <t>Фізика</t>
  </si>
  <si>
    <t>Математичний аналіз</t>
  </si>
  <si>
    <t>Дискретна математика</t>
  </si>
  <si>
    <t>Математична логіка та числення предикатів</t>
  </si>
  <si>
    <t>Теорія управління</t>
  </si>
  <si>
    <t>Об'єктно-орієнтоване програмування</t>
  </si>
  <si>
    <t>Теорія алгоритмів</t>
  </si>
  <si>
    <t>Теорія ймовірності</t>
  </si>
  <si>
    <t>Виробнича практика</t>
  </si>
  <si>
    <t>Дослідження операцій</t>
  </si>
  <si>
    <t>Переддипломна практика</t>
  </si>
  <si>
    <t>Моделювання систем</t>
  </si>
  <si>
    <t>Правознавство</t>
  </si>
  <si>
    <t>Фахова іноземна мова</t>
  </si>
  <si>
    <t xml:space="preserve">Політологія </t>
  </si>
  <si>
    <t>Переддипломна</t>
  </si>
  <si>
    <t>Виробнича</t>
  </si>
  <si>
    <t>Семестр</t>
  </si>
  <si>
    <t>Назва навчальної дисципліни</t>
  </si>
  <si>
    <t>Ттижні</t>
  </si>
  <si>
    <t>Назва практики</t>
  </si>
  <si>
    <t>Канікули</t>
  </si>
  <si>
    <t>Практика</t>
  </si>
  <si>
    <t>Екзамена-ційна сесія</t>
  </si>
  <si>
    <t>Теоретичне навчання</t>
  </si>
  <si>
    <t xml:space="preserve"> ІІІ. ПРАКТИКА      </t>
  </si>
  <si>
    <t xml:space="preserve">             II. ЗВЕДЕНІ ДАНІ ПРО БЮДЖЕТ ЧАСУ, тижні                                              </t>
  </si>
  <si>
    <t>С</t>
  </si>
  <si>
    <t>Т</t>
  </si>
  <si>
    <t>К</t>
  </si>
  <si>
    <t>П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</si>
  <si>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</si>
  <si>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</si>
  <si>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</si>
  <si>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</si>
  <si>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</si>
  <si>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</si>
  <si>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</si>
  <si>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</si>
  <si>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</si>
  <si>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</si>
  <si>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</si>
  <si>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</si>
  <si>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>І . ГРАФІК НАВЧАЛЬНОГО ПРОЦЕСУ</t>
  </si>
  <si>
    <t>Д</t>
  </si>
  <si>
    <t>Чисельні методи  в інформатиці</t>
  </si>
  <si>
    <t>Осінній семестр (5) навчальних тижнів-20</t>
  </si>
  <si>
    <t>Весняний семестр (6) навчальних тижнів-20</t>
  </si>
  <si>
    <t>126 "Інформаційні системи та технології"</t>
  </si>
  <si>
    <t>в т.ч. скорочений термін, 2 рік навчання</t>
  </si>
  <si>
    <r>
      <t>Інженерна графіка</t>
    </r>
    <r>
      <rPr>
        <sz val="8"/>
        <rFont val="Arial Cyr"/>
        <family val="2"/>
        <charset val="204"/>
      </rPr>
      <t xml:space="preserve">  </t>
    </r>
  </si>
  <si>
    <t>Програмування та алгоритмічні мови</t>
  </si>
  <si>
    <t>Ергономіка інформаційних технологій</t>
  </si>
  <si>
    <t>Вступ до фаху</t>
  </si>
  <si>
    <t>З</t>
  </si>
  <si>
    <t>Атестаційна випускна робота бакалавра           (АВР)</t>
  </si>
  <si>
    <t>Захист атестаційної випускної роботи бакалавра (АВР)</t>
  </si>
  <si>
    <t>КИЇВСЬКИЙ НАЦІОНАЛЬНИЙ УНІВЕРСИТЕТ БУДІВНИЦТВА ТА АРХІТЕКТУРИ</t>
  </si>
  <si>
    <r>
      <t xml:space="preserve"> </t>
    </r>
    <r>
      <rPr>
        <sz val="14"/>
        <rFont val="Times New Roman"/>
        <family val="1"/>
        <charset val="204"/>
      </rPr>
      <t xml:space="preserve"> ПОЗНАЧЕННЯ: Т – теоретичне навчання; З - заліковий тиждень; С – екзаменаційна сесія; П – практика; К – канікули; Д – виконання і захист АВР бакалавра</t>
    </r>
  </si>
  <si>
    <t xml:space="preserve">Системне програмування </t>
  </si>
  <si>
    <t>Крос-платформне програмування</t>
  </si>
  <si>
    <t xml:space="preserve">Основи академічного письма </t>
  </si>
  <si>
    <t>Теорія рядів дійсної та комплексної змінної</t>
  </si>
  <si>
    <t>Хмарні та GRID-технології</t>
  </si>
  <si>
    <t>Методи та системи штучного інтелекту</t>
  </si>
  <si>
    <t>Інтелектуальний аналіз даних</t>
  </si>
  <si>
    <t>"Штучний інтелект"</t>
  </si>
  <si>
    <t>Організація баз даних та знань</t>
  </si>
  <si>
    <t>ОК1</t>
  </si>
  <si>
    <t>ОК2</t>
  </si>
  <si>
    <t>ОК3</t>
  </si>
  <si>
    <t>ОК4</t>
  </si>
  <si>
    <t>ОК5</t>
  </si>
  <si>
    <t>ОК6</t>
  </si>
  <si>
    <t>ОК7</t>
  </si>
  <si>
    <t>ОК8</t>
  </si>
  <si>
    <t>ОК9</t>
  </si>
  <si>
    <t>ОК10</t>
  </si>
  <si>
    <t>ОК11</t>
  </si>
  <si>
    <t>ОК12</t>
  </si>
  <si>
    <t>ОК13</t>
  </si>
  <si>
    <t>ОК14</t>
  </si>
  <si>
    <t>ОК15</t>
  </si>
  <si>
    <t>ОК16</t>
  </si>
  <si>
    <t>ОК17</t>
  </si>
  <si>
    <t>ОК18</t>
  </si>
  <si>
    <t>ОК19</t>
  </si>
  <si>
    <t>ОК20</t>
  </si>
  <si>
    <t>ОК21</t>
  </si>
  <si>
    <t>ОК22</t>
  </si>
  <si>
    <t>ОК23</t>
  </si>
  <si>
    <t>ОК24</t>
  </si>
  <si>
    <t>ОК25</t>
  </si>
  <si>
    <t>ВП</t>
  </si>
  <si>
    <t>ОК26</t>
  </si>
  <si>
    <t>ОК27</t>
  </si>
  <si>
    <t>ОК28</t>
  </si>
  <si>
    <t>ОК29</t>
  </si>
  <si>
    <t>ОК30</t>
  </si>
  <si>
    <t>ОК31</t>
  </si>
  <si>
    <t>ОК32</t>
  </si>
  <si>
    <t>ПП</t>
  </si>
  <si>
    <t>АВР</t>
  </si>
  <si>
    <t>ВК1</t>
  </si>
  <si>
    <t>ВК2</t>
  </si>
  <si>
    <t>ВК3</t>
  </si>
  <si>
    <t>ВК4</t>
  </si>
  <si>
    <t>ВК5</t>
  </si>
  <si>
    <t>ВК6</t>
  </si>
  <si>
    <t>ВК7</t>
  </si>
  <si>
    <t>ВК8</t>
  </si>
  <si>
    <t>ВК9</t>
  </si>
  <si>
    <t>ВК10</t>
  </si>
  <si>
    <t>ВК11</t>
  </si>
  <si>
    <t>ВК12</t>
  </si>
  <si>
    <t>ВК13</t>
  </si>
  <si>
    <t>ВК14</t>
  </si>
  <si>
    <t>ВК15</t>
  </si>
  <si>
    <t>ВК16</t>
  </si>
  <si>
    <t>ВК17</t>
  </si>
  <si>
    <t>ВК18</t>
  </si>
  <si>
    <t>ВК19</t>
  </si>
  <si>
    <t>ВК20</t>
  </si>
  <si>
    <t>Екологія</t>
  </si>
  <si>
    <t xml:space="preserve">Історія філософії та філософської думки </t>
  </si>
  <si>
    <t>ОК33</t>
  </si>
  <si>
    <t>Атестаційна випускна робота</t>
  </si>
  <si>
    <t>К-ть КП, КР</t>
  </si>
  <si>
    <t>сам</t>
  </si>
  <si>
    <t>пр</t>
  </si>
  <si>
    <t>лаб</t>
  </si>
  <si>
    <t>Лек</t>
  </si>
  <si>
    <t>Вьсого ауд</t>
  </si>
  <si>
    <t>Всього годин</t>
  </si>
  <si>
    <t>ECТS по семестрам</t>
  </si>
  <si>
    <t>Кількість годин</t>
  </si>
  <si>
    <t>ECTS по дисц.</t>
  </si>
  <si>
    <t>Годин по дисц.</t>
  </si>
  <si>
    <t>Дисципліни</t>
  </si>
  <si>
    <t>№</t>
  </si>
  <si>
    <t>Бакалавр</t>
  </si>
  <si>
    <t>Освітній рівень</t>
  </si>
  <si>
    <t>Денна</t>
  </si>
  <si>
    <t>Форма навчання</t>
  </si>
  <si>
    <t xml:space="preserve">Спеціальність </t>
  </si>
  <si>
    <t xml:space="preserve">Навчальний план </t>
  </si>
  <si>
    <t>Технології комп'ютерного проєктування</t>
  </si>
  <si>
    <t>Декан факультету                                                                                                                          Ігор РУСАН</t>
  </si>
  <si>
    <t>Виконання атестаційної випускної роботи</t>
  </si>
  <si>
    <t xml:space="preserve">  IV. ПІДСУМКОВА АТЕСТАЦІЯ</t>
  </si>
  <si>
    <t>ПА</t>
  </si>
  <si>
    <t>на основі повної загальної середньої освіти</t>
  </si>
  <si>
    <r>
      <t xml:space="preserve"> Форма навчання </t>
    </r>
    <r>
      <rPr>
        <b/>
        <u/>
        <sz val="16"/>
        <rFont val="Times New Roman"/>
        <family val="1"/>
        <charset val="204"/>
      </rPr>
      <t>денна</t>
    </r>
    <r>
      <rPr>
        <b/>
        <sz val="16"/>
        <rFont val="Times New Roman"/>
        <family val="1"/>
        <charset val="204"/>
      </rPr>
      <t xml:space="preserve"> </t>
    </r>
  </si>
  <si>
    <t>Термін навчання 3 роки 10 місяців</t>
  </si>
  <si>
    <t xml:space="preserve">     спеціальності 126. "Інформаційні системи та технології"  </t>
  </si>
  <si>
    <t xml:space="preserve">               з галузі знань 12  Інформаційні технології               </t>
  </si>
  <si>
    <t>з інформаційних систем та технологій</t>
  </si>
  <si>
    <t>Кваліфікація - Бакалавр</t>
  </si>
  <si>
    <t xml:space="preserve">                                              Н А В Ч А Л Ь Н И Й   П Л А Н</t>
  </si>
  <si>
    <t>Петро КУЛІКОВ</t>
  </si>
  <si>
    <t>будівництва і архітектури</t>
  </si>
  <si>
    <t xml:space="preserve">Затверджено Вченою Радою </t>
  </si>
  <si>
    <t>ДЕКАН ФАКУЛЬТЕТУ</t>
  </si>
  <si>
    <t>Ігор РУСАН</t>
  </si>
  <si>
    <t>Інформаційні системи параметризованого проектування</t>
  </si>
  <si>
    <t>Обовязкові компоненти ОПП</t>
  </si>
  <si>
    <t>Вибіркові компоненти ОПП</t>
  </si>
  <si>
    <t>Освітньо-професійна програма</t>
  </si>
  <si>
    <t>1. ОБОВ`ЯЗКОВІ КОМПОНЕНТИ ОПП</t>
  </si>
  <si>
    <t>2. ВИБІРКОВІ КОМПОНЕНТИ ОПП</t>
  </si>
  <si>
    <t>ГАРАНТ ОПП</t>
  </si>
  <si>
    <t>ПЕРШИЙ ПРОРЕКТОР</t>
  </si>
  <si>
    <t>Денис ЧЕРНИШЕВ</t>
  </si>
  <si>
    <t>Форма  атестації</t>
  </si>
  <si>
    <t>Ректор</t>
  </si>
  <si>
    <r>
      <t xml:space="preserve">підготовки </t>
    </r>
    <r>
      <rPr>
        <b/>
        <u/>
        <sz val="16"/>
        <rFont val="Times New Roman"/>
        <family val="1"/>
        <charset val="204"/>
      </rPr>
      <t>бакалавра</t>
    </r>
    <r>
      <rPr>
        <b/>
        <sz val="16"/>
        <rFont val="Times New Roman"/>
        <family val="1"/>
        <charset val="204"/>
      </rPr>
      <t xml:space="preserve"> за освітньо-професійною  програмою </t>
    </r>
  </si>
  <si>
    <t>Київського національного університету</t>
  </si>
  <si>
    <t xml:space="preserve">                               </t>
  </si>
  <si>
    <t xml:space="preserve">                           МІНІСТЕРСТВО ОСВІТИ І НАУКИ УКРАЇНИ</t>
  </si>
  <si>
    <t xml:space="preserve">  "Штучний інтелект"</t>
  </si>
  <si>
    <t>Протокол №     від           2023 р.</t>
  </si>
  <si>
    <t xml:space="preserve">“__”_____2023 рік      </t>
  </si>
  <si>
    <t>Основи електротехніки та електроніки</t>
  </si>
  <si>
    <t xml:space="preserve">Офісні інформаційні технології </t>
  </si>
  <si>
    <t>Програмування робототехнічних інформаційних систем</t>
  </si>
  <si>
    <t>Internet-технології та мова програмування Java</t>
  </si>
  <si>
    <t>Затверджую
Перший проректор
______________ Д.О. Чернишев       "___"___________ 2023 р.</t>
  </si>
  <si>
    <t>2023-2024</t>
  </si>
  <si>
    <t>Атестаційна випускна робота бакалавра</t>
  </si>
  <si>
    <t>1</t>
  </si>
  <si>
    <t>Весняний семестр (8) навчальних тижнів-19</t>
  </si>
  <si>
    <t>Осінній семестр (7) навчальних тижнів-20</t>
  </si>
  <si>
    <t>в т.ч. скорочений термін, 3 рік навчання</t>
  </si>
  <si>
    <t>Затверджую
Перший проректор
______________ Денис ЧЕРНИШЕВ       "___"___________ 2023 р.</t>
  </si>
  <si>
    <t>Євгенія БОЙКО</t>
  </si>
  <si>
    <t>Моделювання задач штучного інтелекту</t>
  </si>
  <si>
    <t>Нечіткі моделі та методи аналізу даних</t>
  </si>
  <si>
    <t>Обчислювальний інтелект</t>
  </si>
  <si>
    <t>Теорія комп'ютерних систем та методологія їх проєктування</t>
  </si>
  <si>
    <t>Просунуте машинне навчання</t>
  </si>
  <si>
    <t>Мультиагентні системи та технології</t>
  </si>
  <si>
    <t>Теоретичні основи Computer Science</t>
  </si>
  <si>
    <t>Глибинне навчання нейронних мереж</t>
  </si>
  <si>
    <t>Гібридні загрози та комплексна безпека</t>
  </si>
  <si>
    <t>Когнітивний комп'ютинг</t>
  </si>
  <si>
    <t>Гібридні загрози та штучний інтелект</t>
  </si>
  <si>
    <t>Когнітивні системи і моделі</t>
  </si>
  <si>
    <t>Методи видобування знань із Web-простору</t>
  </si>
  <si>
    <t>Системи Business Intelligence</t>
  </si>
  <si>
    <t>Рекомендаційні системи та системи підтримки прийняття рішень</t>
  </si>
  <si>
    <t>Менеджмент знань</t>
  </si>
  <si>
    <t>Підсумкова атестація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</si>
</sst>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_-* #,##0.00&quot;р.&quot;_-;\-* #,##0.00&quot;р.&quot;_-;_-* &quot;-&quot;??&quot;р.&quot;_-;_-@_-"/>
    <numFmt numFmtId="169" formatCode="_-* #,##0.00\ &quot;грн.&quot;_-;\-* #,##0.00\ &quot;грн.&quot;_-;_-* &quot;-&quot;??\ &quot;грн.&quot;_-;_-@_-"/>
    <numFmt numFmtId="171" formatCode="0.0"/>
    <numFmt numFmtId="172" formatCode="h:mm:ss;@"/>
    <numFmt numFmtId="173" formatCode="0;;;@"/>
  </numFmts>
  <fonts count="46" x14ac:knownFonts="1">
    <font>
      <sz val="10"/>
      <name val="Arial Cyr"/>
      <charset val="204"/>
    </font>
    <font>
      <sz val="10"/>
      <name val="Arial Cy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2"/>
      <name val="Times New Roman Cyr"/>
      <family val="1"/>
      <charset val="204"/>
    </font>
    <font>
      <b/>
      <u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color indexed="8"/>
      <name val="Arial"/>
      <family val="2"/>
      <charset val="204"/>
    </font>
    <font>
      <sz val="8"/>
      <name val="Arial Cyr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4"/>
      <color indexed="46"/>
      <name val="Arial Cyr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</font>
    <font>
      <sz val="14"/>
      <color indexed="8"/>
      <name val="Arial"/>
      <family val="2"/>
      <charset val="204"/>
    </font>
    <font>
      <b/>
      <sz val="14"/>
      <name val="Arial Cyr"/>
      <charset val="204"/>
    </font>
    <font>
      <b/>
      <sz val="24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</cellStyleXfs>
  <cellXfs count="280">
    <xf numFmtId="0" fontId="0" fillId="0" borderId="0" xfId="0"/>
    <xf numFmtId="0" fontId="14" fillId="0" borderId="0" xfId="0" applyFont="1" applyFill="1" applyBorder="1" applyAlignment="1"/>
    <xf numFmtId="0" fontId="7" fillId="0" borderId="1" xfId="8" applyFont="1" applyFill="1" applyBorder="1" applyAlignment="1">
      <alignment horizontal="center" vertical="center"/>
    </xf>
    <xf numFmtId="171" fontId="7" fillId="0" borderId="1" xfId="8" applyNumberFormat="1" applyFont="1" applyFill="1" applyBorder="1" applyAlignment="1">
      <alignment horizontal="center" vertical="center"/>
    </xf>
    <xf numFmtId="171" fontId="18" fillId="0" borderId="1" xfId="8" applyNumberFormat="1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171" fontId="7" fillId="0" borderId="1" xfId="5" applyNumberFormat="1" applyFont="1" applyFill="1" applyBorder="1" applyAlignment="1">
      <alignment horizontal="center" vertical="center"/>
    </xf>
    <xf numFmtId="0" fontId="3" fillId="0" borderId="0" xfId="7" applyFont="1" applyFill="1"/>
    <xf numFmtId="0" fontId="17" fillId="0" borderId="1" xfId="5" applyFont="1" applyFill="1" applyBorder="1" applyAlignment="1">
      <alignment horizontal="center" vertical="center"/>
    </xf>
    <xf numFmtId="0" fontId="3" fillId="0" borderId="0" xfId="5" applyFont="1"/>
    <xf numFmtId="172" fontId="3" fillId="0" borderId="0" xfId="5" applyNumberFormat="1" applyFont="1"/>
    <xf numFmtId="0" fontId="3" fillId="0" borderId="0" xfId="5" applyNumberFormat="1" applyFont="1"/>
    <xf numFmtId="0" fontId="8" fillId="0" borderId="0" xfId="5" applyFont="1" applyFill="1"/>
    <xf numFmtId="0" fontId="3" fillId="0" borderId="0" xfId="5" applyFont="1" applyFill="1"/>
    <xf numFmtId="0" fontId="7" fillId="0" borderId="1" xfId="7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 vertical="center"/>
    </xf>
    <xf numFmtId="49" fontId="7" fillId="0" borderId="1" xfId="7" applyNumberFormat="1" applyFont="1" applyFill="1" applyBorder="1" applyAlignment="1">
      <alignment horizontal="center" vertical="center"/>
    </xf>
    <xf numFmtId="0" fontId="19" fillId="0" borderId="1" xfId="9" applyFont="1" applyFill="1" applyBorder="1" applyAlignment="1">
      <alignment horizontal="center" vertical="center"/>
    </xf>
    <xf numFmtId="1" fontId="17" fillId="0" borderId="1" xfId="5" applyNumberFormat="1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vertical="center" wrapText="1"/>
    </xf>
    <xf numFmtId="0" fontId="3" fillId="0" borderId="0" xfId="5" applyFont="1" applyBorder="1"/>
    <xf numFmtId="0" fontId="7" fillId="0" borderId="1" xfId="5" applyFont="1" applyFill="1" applyBorder="1"/>
    <xf numFmtId="0" fontId="0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1" fillId="0" borderId="0" xfId="0" applyFont="1"/>
    <xf numFmtId="0" fontId="0" fillId="0" borderId="0" xfId="0" applyFill="1"/>
    <xf numFmtId="1" fontId="11" fillId="0" borderId="1" xfId="5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vertical="center" textRotation="90"/>
    </xf>
    <xf numFmtId="0" fontId="5" fillId="0" borderId="1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49" fontId="11" fillId="0" borderId="1" xfId="5" applyNumberFormat="1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center" vertical="center"/>
    </xf>
    <xf numFmtId="171" fontId="11" fillId="0" borderId="1" xfId="5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 wrapText="1"/>
    </xf>
    <xf numFmtId="0" fontId="24" fillId="0" borderId="0" xfId="0" applyFont="1" applyAlignment="1"/>
    <xf numFmtId="0" fontId="27" fillId="0" borderId="0" xfId="0" applyFont="1" applyAlignment="1">
      <alignment horizontal="left" vertical="top"/>
    </xf>
    <xf numFmtId="0" fontId="22" fillId="0" borderId="0" xfId="0" applyFont="1"/>
    <xf numFmtId="0" fontId="24" fillId="0" borderId="0" xfId="0" applyFont="1"/>
    <xf numFmtId="0" fontId="26" fillId="0" borderId="1" xfId="0" applyFont="1" applyFill="1" applyBorder="1" applyAlignment="1">
      <alignment horizontal="center" vertical="center" textRotation="90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center" textRotation="90"/>
    </xf>
    <xf numFmtId="0" fontId="26" fillId="0" borderId="5" xfId="0" applyFont="1" applyFill="1" applyBorder="1" applyAlignment="1">
      <alignment horizontal="center" vertical="center" textRotation="90"/>
    </xf>
    <xf numFmtId="0" fontId="26" fillId="0" borderId="5" xfId="0" applyFont="1" applyFill="1" applyBorder="1" applyAlignment="1">
      <alignment horizontal="center" vertical="center" textRotation="90" wrapText="1"/>
    </xf>
    <xf numFmtId="0" fontId="26" fillId="0" borderId="6" xfId="0" applyFont="1" applyFill="1" applyBorder="1" applyAlignment="1">
      <alignment horizontal="center" vertical="top" wrapText="1"/>
    </xf>
    <xf numFmtId="0" fontId="29" fillId="0" borderId="0" xfId="0" applyFont="1" applyFill="1"/>
    <xf numFmtId="0" fontId="7" fillId="0" borderId="1" xfId="5" applyFont="1" applyFill="1" applyBorder="1" applyAlignment="1">
      <alignment vertical="center" wrapText="1"/>
    </xf>
    <xf numFmtId="0" fontId="6" fillId="0" borderId="1" xfId="5" applyFont="1" applyFill="1" applyBorder="1" applyAlignment="1">
      <alignment horizontal="center" vertical="center"/>
    </xf>
    <xf numFmtId="171" fontId="32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 wrapText="1"/>
    </xf>
    <xf numFmtId="171" fontId="6" fillId="0" borderId="1" xfId="8" applyNumberFormat="1" applyFont="1" applyFill="1" applyBorder="1" applyAlignment="1">
      <alignment horizontal="center" vertical="center"/>
    </xf>
    <xf numFmtId="173" fontId="6" fillId="0" borderId="1" xfId="5" applyNumberFormat="1" applyFont="1" applyFill="1" applyBorder="1" applyAlignment="1">
      <alignment horizontal="left" vertical="center" wrapText="1"/>
    </xf>
    <xf numFmtId="173" fontId="32" fillId="0" borderId="1" xfId="0" applyNumberFormat="1" applyFont="1" applyBorder="1" applyAlignment="1">
      <alignment horizontal="center" vertical="center"/>
    </xf>
    <xf numFmtId="173" fontId="32" fillId="0" borderId="1" xfId="0" applyNumberFormat="1" applyFont="1" applyFill="1" applyBorder="1" applyAlignment="1">
      <alignment horizontal="center" vertical="center"/>
    </xf>
    <xf numFmtId="173" fontId="6" fillId="0" borderId="1" xfId="5" applyNumberFormat="1" applyFont="1" applyFill="1" applyBorder="1" applyAlignment="1">
      <alignment horizontal="center" vertical="center"/>
    </xf>
    <xf numFmtId="173" fontId="32" fillId="2" borderId="1" xfId="0" applyNumberFormat="1" applyFont="1" applyFill="1" applyBorder="1" applyAlignment="1">
      <alignment horizontal="center" vertical="center"/>
    </xf>
    <xf numFmtId="173" fontId="34" fillId="0" borderId="1" xfId="5" applyNumberFormat="1" applyFont="1" applyFill="1" applyBorder="1" applyAlignment="1">
      <alignment horizontal="center" vertical="center"/>
    </xf>
    <xf numFmtId="173" fontId="35" fillId="0" borderId="1" xfId="9" applyNumberFormat="1" applyFont="1" applyFill="1" applyBorder="1" applyAlignment="1">
      <alignment horizontal="center" vertical="center"/>
    </xf>
    <xf numFmtId="173" fontId="36" fillId="0" borderId="1" xfId="5" applyNumberFormat="1" applyFont="1" applyFill="1" applyBorder="1" applyAlignment="1">
      <alignment horizontal="center" vertical="center"/>
    </xf>
    <xf numFmtId="173" fontId="32" fillId="3" borderId="1" xfId="0" applyNumberFormat="1" applyFont="1" applyFill="1" applyBorder="1" applyAlignment="1" applyProtection="1">
      <alignment horizontal="center" vertical="center"/>
      <protection locked="0"/>
    </xf>
    <xf numFmtId="173" fontId="6" fillId="3" borderId="1" xfId="5" applyNumberFormat="1" applyFont="1" applyFill="1" applyBorder="1" applyAlignment="1">
      <alignment horizontal="center" vertical="center"/>
    </xf>
    <xf numFmtId="173" fontId="32" fillId="3" borderId="1" xfId="0" applyNumberFormat="1" applyFont="1" applyFill="1" applyBorder="1" applyAlignment="1">
      <alignment horizontal="center" vertical="center"/>
    </xf>
    <xf numFmtId="173" fontId="6" fillId="3" borderId="1" xfId="0" applyNumberFormat="1" applyFont="1" applyFill="1" applyBorder="1" applyAlignment="1">
      <alignment horizontal="center" vertical="center" wrapText="1"/>
    </xf>
    <xf numFmtId="171" fontId="6" fillId="3" borderId="1" xfId="8" applyNumberFormat="1" applyFont="1" applyFill="1" applyBorder="1" applyAlignment="1">
      <alignment horizontal="center" vertical="center"/>
    </xf>
    <xf numFmtId="173" fontId="32" fillId="0" borderId="1" xfId="0" applyNumberFormat="1" applyFont="1" applyFill="1" applyBorder="1" applyAlignment="1" applyProtection="1">
      <alignment horizontal="center" vertical="center"/>
      <protection locked="0"/>
    </xf>
    <xf numFmtId="173" fontId="30" fillId="0" borderId="1" xfId="0" applyNumberFormat="1" applyFont="1" applyBorder="1" applyAlignment="1">
      <alignment horizontal="center" vertical="center"/>
    </xf>
    <xf numFmtId="173" fontId="30" fillId="0" borderId="1" xfId="0" applyNumberFormat="1" applyFont="1" applyBorder="1" applyAlignment="1">
      <alignment horizontal="center" vertical="center" wrapText="1"/>
    </xf>
    <xf numFmtId="171" fontId="37" fillId="3" borderId="1" xfId="0" applyNumberFormat="1" applyFont="1" applyFill="1" applyBorder="1" applyAlignment="1" applyProtection="1">
      <alignment horizontal="center" vertical="center"/>
      <protection locked="0"/>
    </xf>
    <xf numFmtId="171" fontId="37" fillId="0" borderId="1" xfId="0" applyNumberFormat="1" applyFont="1" applyFill="1" applyBorder="1" applyAlignment="1">
      <alignment horizontal="center" vertical="center"/>
    </xf>
    <xf numFmtId="173" fontId="31" fillId="4" borderId="1" xfId="0" applyNumberFormat="1" applyFont="1" applyFill="1" applyBorder="1"/>
    <xf numFmtId="173" fontId="30" fillId="4" borderId="1" xfId="0" applyNumberFormat="1" applyFont="1" applyFill="1" applyBorder="1" applyAlignment="1">
      <alignment horizontal="center" vertical="center"/>
    </xf>
    <xf numFmtId="173" fontId="45" fillId="4" borderId="1" xfId="0" applyNumberFormat="1" applyFont="1" applyFill="1" applyBorder="1" applyAlignment="1">
      <alignment horizontal="center" vertical="center"/>
    </xf>
    <xf numFmtId="171" fontId="30" fillId="4" borderId="1" xfId="0" applyNumberFormat="1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horizontal="left" vertical="center" wrapText="1"/>
    </xf>
    <xf numFmtId="0" fontId="17" fillId="0" borderId="1" xfId="4" applyFont="1" applyFill="1" applyBorder="1" applyAlignment="1">
      <alignment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2" fillId="0" borderId="0" xfId="0" applyFont="1" applyFill="1"/>
    <xf numFmtId="0" fontId="24" fillId="0" borderId="0" xfId="0" applyFont="1" applyFill="1"/>
    <xf numFmtId="0" fontId="21" fillId="0" borderId="0" xfId="0" applyFont="1" applyFill="1"/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0" fontId="26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/>
    </xf>
    <xf numFmtId="0" fontId="16" fillId="0" borderId="0" xfId="0" applyFont="1"/>
    <xf numFmtId="0" fontId="27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23" fillId="0" borderId="0" xfId="0" applyFont="1" applyAlignment="1"/>
    <xf numFmtId="0" fontId="24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37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22" fillId="0" borderId="0" xfId="0" applyFont="1" applyAlignment="1"/>
    <xf numFmtId="173" fontId="6" fillId="0" borderId="1" xfId="5" applyNumberFormat="1" applyFont="1" applyBorder="1" applyAlignment="1">
      <alignment horizontal="left" vertical="center" wrapText="1"/>
    </xf>
    <xf numFmtId="173" fontId="6" fillId="0" borderId="1" xfId="0" applyNumberFormat="1" applyFont="1" applyBorder="1" applyAlignment="1">
      <alignment horizontal="center" vertical="center" wrapText="1"/>
    </xf>
    <xf numFmtId="171" fontId="6" fillId="0" borderId="1" xfId="8" applyNumberFormat="1" applyFont="1" applyBorder="1" applyAlignment="1">
      <alignment horizontal="center" vertical="center"/>
    </xf>
    <xf numFmtId="173" fontId="35" fillId="0" borderId="1" xfId="0" applyNumberFormat="1" applyFont="1" applyBorder="1" applyAlignment="1">
      <alignment horizontal="center" vertical="center"/>
    </xf>
    <xf numFmtId="173" fontId="35" fillId="0" borderId="1" xfId="5" applyNumberFormat="1" applyFont="1" applyBorder="1" applyAlignment="1">
      <alignment horizontal="center" vertical="center"/>
    </xf>
    <xf numFmtId="171" fontId="37" fillId="0" borderId="1" xfId="0" applyNumberFormat="1" applyFont="1" applyBorder="1" applyAlignment="1" applyProtection="1">
      <alignment horizontal="center" vertical="center"/>
      <protection locked="0"/>
    </xf>
    <xf numFmtId="171" fontId="37" fillId="0" borderId="1" xfId="0" applyNumberFormat="1" applyFont="1" applyBorder="1" applyAlignment="1">
      <alignment horizontal="center" vertical="center"/>
    </xf>
    <xf numFmtId="173" fontId="34" fillId="0" borderId="1" xfId="5" applyNumberFormat="1" applyFont="1" applyBorder="1" applyAlignment="1">
      <alignment horizontal="center" vertical="center"/>
    </xf>
    <xf numFmtId="173" fontId="36" fillId="0" borderId="1" xfId="5" applyNumberFormat="1" applyFont="1" applyBorder="1" applyAlignment="1">
      <alignment horizontal="center" vertical="center"/>
    </xf>
    <xf numFmtId="173" fontId="34" fillId="0" borderId="1" xfId="5" applyNumberFormat="1" applyFont="1" applyBorder="1" applyAlignment="1">
      <alignment horizontal="center" vertical="center" wrapText="1"/>
    </xf>
    <xf numFmtId="173" fontId="6" fillId="0" borderId="1" xfId="5" applyNumberFormat="1" applyFont="1" applyBorder="1" applyAlignment="1">
      <alignment horizontal="center" vertical="center"/>
    </xf>
    <xf numFmtId="0" fontId="33" fillId="0" borderId="1" xfId="5" applyFont="1" applyBorder="1" applyAlignment="1">
      <alignment horizontal="center" vertical="center"/>
    </xf>
    <xf numFmtId="0" fontId="3" fillId="0" borderId="0" xfId="5" applyFont="1" applyAlignment="1">
      <alignment horizontal="left" vertical="top"/>
    </xf>
    <xf numFmtId="0" fontId="14" fillId="0" borderId="0" xfId="0" applyFont="1"/>
    <xf numFmtId="0" fontId="8" fillId="0" borderId="0" xfId="5" applyFont="1"/>
    <xf numFmtId="0" fontId="8" fillId="0" borderId="0" xfId="5" applyFont="1" applyAlignment="1">
      <alignment horizontal="left" vertical="top"/>
    </xf>
    <xf numFmtId="0" fontId="11" fillId="0" borderId="1" xfId="5" applyFont="1" applyBorder="1" applyAlignment="1">
      <alignment horizontal="center" vertical="center"/>
    </xf>
    <xf numFmtId="1" fontId="11" fillId="0" borderId="1" xfId="5" applyNumberFormat="1" applyFont="1" applyBorder="1" applyAlignment="1">
      <alignment horizontal="center" vertical="center"/>
    </xf>
    <xf numFmtId="171" fontId="11" fillId="0" borderId="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left" vertical="center"/>
    </xf>
    <xf numFmtId="49" fontId="11" fillId="0" borderId="1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3" fillId="0" borderId="0" xfId="7" applyFont="1"/>
    <xf numFmtId="0" fontId="3" fillId="0" borderId="0" xfId="8" applyFont="1"/>
    <xf numFmtId="0" fontId="3" fillId="0" borderId="0" xfId="7" applyFont="1" applyAlignment="1">
      <alignment horizontal="left" vertical="top"/>
    </xf>
    <xf numFmtId="0" fontId="3" fillId="0" borderId="1" xfId="5" applyFont="1" applyBorder="1" applyAlignment="1">
      <alignment vertical="center" textRotation="90"/>
    </xf>
    <xf numFmtId="0" fontId="12" fillId="0" borderId="0" xfId="5" applyFont="1" applyAlignment="1">
      <alignment vertical="center" wrapText="1"/>
    </xf>
    <xf numFmtId="0" fontId="7" fillId="0" borderId="1" xfId="4" applyFont="1" applyFill="1" applyBorder="1" applyAlignment="1">
      <alignment vertical="center" wrapText="1"/>
    </xf>
    <xf numFmtId="0" fontId="7" fillId="0" borderId="1" xfId="5" applyFont="1" applyFill="1" applyBorder="1" applyAlignment="1">
      <alignment horizontal="left" vertical="center"/>
    </xf>
    <xf numFmtId="1" fontId="7" fillId="0" borderId="1" xfId="5" applyNumberFormat="1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/>
    </xf>
    <xf numFmtId="0" fontId="26" fillId="0" borderId="2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9" fillId="0" borderId="4" xfId="0" applyFont="1" applyFill="1" applyBorder="1" applyAlignment="1">
      <alignment horizontal="center"/>
    </xf>
    <xf numFmtId="0" fontId="44" fillId="0" borderId="0" xfId="0" applyFont="1" applyAlignment="1">
      <alignment horizontal="left" vertical="top"/>
    </xf>
    <xf numFmtId="166" fontId="29" fillId="0" borderId="4" xfId="1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29" fillId="0" borderId="5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/>
    </xf>
    <xf numFmtId="0" fontId="25" fillId="0" borderId="0" xfId="0" applyFont="1" applyFill="1" applyAlignment="1">
      <alignment horizontal="left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textRotation="90"/>
    </xf>
    <xf numFmtId="0" fontId="26" fillId="0" borderId="5" xfId="0" applyFont="1" applyFill="1" applyBorder="1" applyAlignment="1">
      <alignment horizontal="center" vertical="center" textRotation="90"/>
    </xf>
    <xf numFmtId="0" fontId="37" fillId="0" borderId="0" xfId="0" applyFont="1" applyAlignment="1">
      <alignment horizontal="left" vertical="center"/>
    </xf>
    <xf numFmtId="0" fontId="41" fillId="0" borderId="1" xfId="5" applyFont="1" applyFill="1" applyBorder="1" applyAlignment="1">
      <alignment horizontal="center" vertical="center"/>
    </xf>
    <xf numFmtId="173" fontId="37" fillId="0" borderId="1" xfId="0" applyNumberFormat="1" applyFont="1" applyBorder="1" applyAlignment="1">
      <alignment horizontal="center" vertical="center"/>
    </xf>
    <xf numFmtId="173" fontId="30" fillId="0" borderId="1" xfId="0" applyNumberFormat="1" applyFont="1" applyBorder="1" applyAlignment="1">
      <alignment horizontal="center" vertical="center" wrapText="1"/>
    </xf>
    <xf numFmtId="173" fontId="30" fillId="0" borderId="1" xfId="0" applyNumberFormat="1" applyFont="1" applyBorder="1" applyAlignment="1">
      <alignment horizontal="center"/>
    </xf>
    <xf numFmtId="173" fontId="38" fillId="0" borderId="1" xfId="0" applyNumberFormat="1" applyFont="1" applyBorder="1" applyAlignment="1">
      <alignment horizontal="center" vertical="center"/>
    </xf>
    <xf numFmtId="173" fontId="39" fillId="0" borderId="1" xfId="0" applyNumberFormat="1" applyFont="1" applyBorder="1" applyAlignment="1">
      <alignment horizontal="center" vertical="center"/>
    </xf>
    <xf numFmtId="173" fontId="40" fillId="0" borderId="1" xfId="0" applyNumberFormat="1" applyFont="1" applyBorder="1" applyAlignment="1">
      <alignment horizontal="center" vertical="center"/>
    </xf>
    <xf numFmtId="173" fontId="30" fillId="0" borderId="18" xfId="0" applyNumberFormat="1" applyFont="1" applyBorder="1" applyAlignment="1">
      <alignment horizontal="center" vertical="center"/>
    </xf>
    <xf numFmtId="173" fontId="30" fillId="0" borderId="16" xfId="0" applyNumberFormat="1" applyFont="1" applyBorder="1" applyAlignment="1">
      <alignment horizontal="center" vertical="center"/>
    </xf>
    <xf numFmtId="173" fontId="30" fillId="0" borderId="19" xfId="0" applyNumberFormat="1" applyFont="1" applyBorder="1" applyAlignment="1">
      <alignment horizontal="center" vertical="center"/>
    </xf>
    <xf numFmtId="0" fontId="3" fillId="0" borderId="0" xfId="5" applyFont="1"/>
    <xf numFmtId="0" fontId="3" fillId="0" borderId="1" xfId="5" applyFont="1" applyFill="1" applyBorder="1" applyAlignment="1">
      <alignment horizontal="center" vertical="center" textRotation="90"/>
    </xf>
    <xf numFmtId="20" fontId="3" fillId="0" borderId="0" xfId="5" applyNumberFormat="1" applyFont="1"/>
    <xf numFmtId="0" fontId="3" fillId="0" borderId="1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 textRotation="90"/>
    </xf>
    <xf numFmtId="0" fontId="8" fillId="0" borderId="18" xfId="5" applyFont="1" applyFill="1" applyBorder="1" applyAlignment="1">
      <alignment horizontal="center" vertical="center"/>
    </xf>
    <xf numFmtId="0" fontId="8" fillId="0" borderId="16" xfId="5" applyFont="1" applyFill="1" applyBorder="1" applyAlignment="1">
      <alignment horizontal="center" vertical="center"/>
    </xf>
    <xf numFmtId="0" fontId="8" fillId="0" borderId="19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 textRotation="90" wrapText="1"/>
    </xf>
    <xf numFmtId="0" fontId="7" fillId="0" borderId="1" xfId="5" applyFont="1" applyFill="1" applyBorder="1" applyAlignment="1">
      <alignment horizontal="center" vertical="center" textRotation="90"/>
    </xf>
    <xf numFmtId="0" fontId="15" fillId="0" borderId="33" xfId="5" applyFont="1" applyFill="1" applyBorder="1" applyAlignment="1">
      <alignment horizontal="center" vertical="center"/>
    </xf>
    <xf numFmtId="0" fontId="15" fillId="0" borderId="25" xfId="5" applyFont="1" applyFill="1" applyBorder="1" applyAlignment="1">
      <alignment horizontal="center" vertical="center"/>
    </xf>
    <xf numFmtId="0" fontId="15" fillId="0" borderId="26" xfId="5" applyFont="1" applyFill="1" applyBorder="1" applyAlignment="1">
      <alignment horizontal="center" vertical="center"/>
    </xf>
    <xf numFmtId="0" fontId="8" fillId="0" borderId="33" xfId="6" applyFont="1" applyFill="1" applyBorder="1" applyAlignment="1">
      <alignment horizontal="left" vertical="center"/>
    </xf>
    <xf numFmtId="0" fontId="8" fillId="0" borderId="25" xfId="6" applyFont="1" applyFill="1" applyBorder="1" applyAlignment="1">
      <alignment horizontal="left" vertical="center"/>
    </xf>
    <xf numFmtId="0" fontId="8" fillId="0" borderId="26" xfId="6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textRotation="90"/>
    </xf>
    <xf numFmtId="0" fontId="5" fillId="0" borderId="1" xfId="5" applyFont="1" applyFill="1" applyBorder="1" applyAlignment="1">
      <alignment horizontal="center" vertical="center" textRotation="90" wrapText="1"/>
    </xf>
    <xf numFmtId="0" fontId="8" fillId="0" borderId="18" xfId="5" applyFont="1" applyFill="1" applyBorder="1" applyAlignment="1">
      <alignment horizontal="left" vertical="distributed" wrapText="1"/>
    </xf>
    <xf numFmtId="0" fontId="13" fillId="0" borderId="16" xfId="0" applyFont="1" applyBorder="1" applyAlignment="1">
      <alignment vertical="distributed" wrapText="1"/>
    </xf>
    <xf numFmtId="0" fontId="13" fillId="0" borderId="19" xfId="0" applyFont="1" applyBorder="1" applyAlignment="1">
      <alignment vertical="distributed" wrapText="1"/>
    </xf>
    <xf numFmtId="0" fontId="8" fillId="0" borderId="33" xfId="5" applyFont="1" applyFill="1" applyBorder="1" applyAlignment="1">
      <alignment horizontal="center" vertical="center"/>
    </xf>
    <xf numFmtId="0" fontId="8" fillId="0" borderId="25" xfId="5" applyFont="1" applyFill="1" applyBorder="1" applyAlignment="1">
      <alignment horizontal="center" vertical="center"/>
    </xf>
    <xf numFmtId="0" fontId="8" fillId="0" borderId="26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textRotation="90" wrapText="1"/>
    </xf>
    <xf numFmtId="0" fontId="12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/>
    </xf>
    <xf numFmtId="0" fontId="15" fillId="0" borderId="18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9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8" fillId="0" borderId="18" xfId="5" applyFont="1" applyFill="1" applyBorder="1" applyAlignment="1">
      <alignment horizontal="center" vertical="center" wrapText="1"/>
    </xf>
    <xf numFmtId="0" fontId="8" fillId="0" borderId="16" xfId="5" applyFont="1" applyFill="1" applyBorder="1" applyAlignment="1">
      <alignment horizontal="center" vertical="center" wrapText="1"/>
    </xf>
    <xf numFmtId="0" fontId="8" fillId="0" borderId="19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 textRotation="90"/>
    </xf>
    <xf numFmtId="0" fontId="8" fillId="0" borderId="0" xfId="5" applyFont="1" applyFill="1" applyBorder="1" applyAlignment="1">
      <alignment horizontal="left" vertical="center" wrapText="1"/>
    </xf>
    <xf numFmtId="0" fontId="3" fillId="0" borderId="1" xfId="5" applyFont="1" applyBorder="1" applyAlignment="1">
      <alignment horizontal="center" vertical="center" textRotation="90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textRotation="90"/>
    </xf>
    <xf numFmtId="0" fontId="12" fillId="0" borderId="0" xfId="5" applyFont="1" applyAlignment="1">
      <alignment horizontal="center" vertical="center" wrapText="1"/>
    </xf>
    <xf numFmtId="0" fontId="8" fillId="0" borderId="0" xfId="5" applyFont="1" applyAlignment="1">
      <alignment horizontal="left" vertical="center" wrapText="1"/>
    </xf>
    <xf numFmtId="0" fontId="8" fillId="0" borderId="18" xfId="5" applyFont="1" applyBorder="1" applyAlignment="1">
      <alignment horizontal="left" vertical="distributed" wrapText="1"/>
    </xf>
    <xf numFmtId="0" fontId="7" fillId="0" borderId="1" xfId="5" applyFont="1" applyBorder="1" applyAlignment="1">
      <alignment horizontal="center" vertical="center" textRotation="90" wrapText="1"/>
    </xf>
    <xf numFmtId="0" fontId="7" fillId="0" borderId="1" xfId="5" applyFont="1" applyBorder="1" applyAlignment="1">
      <alignment horizontal="center" vertical="center" textRotation="90"/>
    </xf>
    <xf numFmtId="0" fontId="2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8" fillId="0" borderId="18" xfId="5" applyFont="1" applyBorder="1" applyAlignment="1">
      <alignment horizontal="center" vertical="center" wrapText="1"/>
    </xf>
    <xf numFmtId="0" fontId="8" fillId="0" borderId="16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 wrapText="1"/>
    </xf>
    <xf numFmtId="0" fontId="8" fillId="0" borderId="33" xfId="5" applyFont="1" applyBorder="1" applyAlignment="1">
      <alignment horizontal="center" vertical="center"/>
    </xf>
    <xf numFmtId="0" fontId="8" fillId="0" borderId="25" xfId="5" applyFont="1" applyBorder="1" applyAlignment="1">
      <alignment horizontal="center" vertical="center"/>
    </xf>
    <xf numFmtId="0" fontId="8" fillId="0" borderId="26" xfId="5" applyFont="1" applyBorder="1" applyAlignment="1">
      <alignment horizontal="center" vertical="center"/>
    </xf>
    <xf numFmtId="0" fontId="8" fillId="0" borderId="33" xfId="6" applyFont="1" applyBorder="1" applyAlignment="1">
      <alignment horizontal="left" vertical="center"/>
    </xf>
    <xf numFmtId="0" fontId="8" fillId="0" borderId="25" xfId="6" applyFont="1" applyBorder="1" applyAlignment="1">
      <alignment horizontal="left" vertical="center"/>
    </xf>
    <xf numFmtId="0" fontId="8" fillId="0" borderId="26" xfId="6" applyFont="1" applyBorder="1" applyAlignment="1">
      <alignment horizontal="left" vertical="center"/>
    </xf>
    <xf numFmtId="0" fontId="4" fillId="0" borderId="0" xfId="5" applyFont="1" applyAlignment="1">
      <alignment horizontal="center"/>
    </xf>
    <xf numFmtId="0" fontId="15" fillId="0" borderId="18" xfId="5" applyFont="1" applyBorder="1" applyAlignment="1">
      <alignment horizontal="center" vertical="center" wrapText="1"/>
    </xf>
    <xf numFmtId="0" fontId="15" fillId="0" borderId="16" xfId="5" applyFont="1" applyBorder="1" applyAlignment="1">
      <alignment horizontal="center" vertical="center" wrapText="1"/>
    </xf>
    <xf numFmtId="0" fontId="15" fillId="0" borderId="19" xfId="5" applyFont="1" applyBorder="1" applyAlignment="1">
      <alignment horizontal="center" vertical="center" wrapText="1"/>
    </xf>
    <xf numFmtId="0" fontId="15" fillId="0" borderId="33" xfId="5" applyFont="1" applyBorder="1" applyAlignment="1">
      <alignment horizontal="center" vertical="center"/>
    </xf>
    <xf numFmtId="0" fontId="15" fillId="0" borderId="25" xfId="5" applyFont="1" applyBorder="1" applyAlignment="1">
      <alignment horizontal="center" vertical="center"/>
    </xf>
    <xf numFmtId="0" fontId="15" fillId="0" borderId="26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 textRotation="90"/>
    </xf>
    <xf numFmtId="0" fontId="4" fillId="0" borderId="1" xfId="5" applyFont="1" applyBorder="1" applyAlignment="1">
      <alignment horizontal="center" vertical="center" textRotation="90"/>
    </xf>
    <xf numFmtId="0" fontId="6" fillId="0" borderId="1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textRotation="90"/>
    </xf>
    <xf numFmtId="0" fontId="5" fillId="0" borderId="1" xfId="5" applyFont="1" applyBorder="1" applyAlignment="1">
      <alignment horizontal="center" vertical="center" textRotation="90" wrapText="1"/>
    </xf>
    <xf numFmtId="0" fontId="5" fillId="0" borderId="1" xfId="5" applyFont="1" applyBorder="1" applyAlignment="1">
      <alignment horizontal="center" vertical="center"/>
    </xf>
    <xf numFmtId="0" fontId="8" fillId="0" borderId="18" xfId="5" applyFont="1" applyBorder="1" applyAlignment="1">
      <alignment horizontal="center" vertical="center"/>
    </xf>
    <xf numFmtId="0" fontId="8" fillId="0" borderId="16" xfId="5" applyFont="1" applyBorder="1" applyAlignment="1">
      <alignment horizontal="center" vertical="center"/>
    </xf>
    <xf numFmtId="0" fontId="8" fillId="0" borderId="19" xfId="5" applyFont="1" applyBorder="1" applyAlignment="1">
      <alignment horizontal="center" vertical="center"/>
    </xf>
  </cellXfs>
  <cellStyles count="10">
    <cellStyle name="Денежный 2" xfId="1"/>
    <cellStyle name="Денежный 3" xfId="2"/>
    <cellStyle name="Обычный" xfId="0" builtinId="0"/>
    <cellStyle name="Обычный 2 2" xfId="3"/>
    <cellStyle name="Обычный_!!_План--ИУСТ-11-04-06" xfId="4"/>
    <cellStyle name="Обычный_R-N-PLB1 2 2" xfId="5"/>
    <cellStyle name="Обычный_R-N-PLB1 3" xfId="6"/>
    <cellStyle name="Обычный_R-N-PLB3 2 2" xfId="7"/>
    <cellStyle name="Обычный_План-ВИКЛ-К-БАК-09-ЩХ2" xfId="8"/>
    <cellStyle name="Обычный_РП_КСМ-ІІІ курс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7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8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79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0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4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268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268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8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09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0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1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1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2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4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8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29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0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4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8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39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0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4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4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4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5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8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59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0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4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4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4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4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164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6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7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133350</xdr:colOff>
      <xdr:row>63</xdr:row>
      <xdr:rowOff>19050</xdr:rowOff>
    </xdr:to>
    <xdr:sp macro="" textlink="">
      <xdr:nvSpPr>
        <xdr:cNvPr id="3318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33279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19050</xdr:rowOff>
    </xdr:to>
    <xdr:sp macro="" textlink="">
      <xdr:nvSpPr>
        <xdr:cNvPr id="3318116" name="AutoShape 379" descr="http://csn.h1.ru/Images/blank.gif"/>
        <xdr:cNvSpPr>
          <a:spLocks noChangeAspect="1" noChangeArrowheads="1"/>
        </xdr:cNvSpPr>
      </xdr:nvSpPr>
      <xdr:spPr bwMode="auto">
        <a:xfrm>
          <a:off x="609600" y="2105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19050</xdr:rowOff>
    </xdr:to>
    <xdr:sp macro="" textlink="">
      <xdr:nvSpPr>
        <xdr:cNvPr id="3318117" name="AutoShape 379" descr="http://csn.h1.ru/Images/blank.gif"/>
        <xdr:cNvSpPr>
          <a:spLocks noChangeAspect="1" noChangeArrowheads="1"/>
        </xdr:cNvSpPr>
      </xdr:nvSpPr>
      <xdr:spPr bwMode="auto">
        <a:xfrm>
          <a:off x="609600" y="2105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19050</xdr:rowOff>
    </xdr:to>
    <xdr:sp macro="" textlink="">
      <xdr:nvSpPr>
        <xdr:cNvPr id="3318118" name="AutoShape 379" descr="http://csn.h1.ru/Images/blank.gif"/>
        <xdr:cNvSpPr>
          <a:spLocks noChangeAspect="1" noChangeArrowheads="1"/>
        </xdr:cNvSpPr>
      </xdr:nvSpPr>
      <xdr:spPr bwMode="auto">
        <a:xfrm>
          <a:off x="609600" y="2105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19050</xdr:rowOff>
    </xdr:to>
    <xdr:sp macro="" textlink="">
      <xdr:nvSpPr>
        <xdr:cNvPr id="3318119" name="AutoShape 379" descr="http://csn.h1.ru/Images/blank.gif"/>
        <xdr:cNvSpPr>
          <a:spLocks noChangeAspect="1" noChangeArrowheads="1"/>
        </xdr:cNvSpPr>
      </xdr:nvSpPr>
      <xdr:spPr bwMode="auto">
        <a:xfrm>
          <a:off x="609600" y="2105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19050</xdr:rowOff>
    </xdr:to>
    <xdr:sp macro="" textlink="">
      <xdr:nvSpPr>
        <xdr:cNvPr id="3318120" name="AutoShape 379" descr="http://csn.h1.ru/Images/blank.gif"/>
        <xdr:cNvSpPr>
          <a:spLocks noChangeAspect="1" noChangeArrowheads="1"/>
        </xdr:cNvSpPr>
      </xdr:nvSpPr>
      <xdr:spPr bwMode="auto">
        <a:xfrm>
          <a:off x="609600" y="2105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19050</xdr:rowOff>
    </xdr:to>
    <xdr:sp macro="" textlink="">
      <xdr:nvSpPr>
        <xdr:cNvPr id="3318121" name="AutoShape 379" descr="http://csn.h1.ru/Images/blank.gif"/>
        <xdr:cNvSpPr>
          <a:spLocks noChangeAspect="1" noChangeArrowheads="1"/>
        </xdr:cNvSpPr>
      </xdr:nvSpPr>
      <xdr:spPr bwMode="auto">
        <a:xfrm>
          <a:off x="609600" y="2105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19050</xdr:rowOff>
    </xdr:to>
    <xdr:sp macro="" textlink="">
      <xdr:nvSpPr>
        <xdr:cNvPr id="3318122" name="AutoShape 379" descr="http://csn.h1.ru/Images/blank.gif"/>
        <xdr:cNvSpPr>
          <a:spLocks noChangeAspect="1" noChangeArrowheads="1"/>
        </xdr:cNvSpPr>
      </xdr:nvSpPr>
      <xdr:spPr bwMode="auto">
        <a:xfrm>
          <a:off x="609600" y="2105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19050</xdr:rowOff>
    </xdr:to>
    <xdr:sp macro="" textlink="">
      <xdr:nvSpPr>
        <xdr:cNvPr id="3318123" name="AutoShape 379" descr="http://csn.h1.ru/Images/blank.gif"/>
        <xdr:cNvSpPr>
          <a:spLocks noChangeAspect="1" noChangeArrowheads="1"/>
        </xdr:cNvSpPr>
      </xdr:nvSpPr>
      <xdr:spPr bwMode="auto">
        <a:xfrm>
          <a:off x="609600" y="2105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19050</xdr:rowOff>
    </xdr:to>
    <xdr:sp macro="" textlink="">
      <xdr:nvSpPr>
        <xdr:cNvPr id="3318124" name="AutoShape 379" descr="http://csn.h1.ru/Images/blank.gif"/>
        <xdr:cNvSpPr>
          <a:spLocks noChangeAspect="1" noChangeArrowheads="1"/>
        </xdr:cNvSpPr>
      </xdr:nvSpPr>
      <xdr:spPr bwMode="auto">
        <a:xfrm>
          <a:off x="609600" y="2105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19050</xdr:rowOff>
    </xdr:to>
    <xdr:sp macro="" textlink="">
      <xdr:nvSpPr>
        <xdr:cNvPr id="3318125" name="AutoShape 379" descr="http://csn.h1.ru/Images/blank.gif"/>
        <xdr:cNvSpPr>
          <a:spLocks noChangeAspect="1" noChangeArrowheads="1"/>
        </xdr:cNvSpPr>
      </xdr:nvSpPr>
      <xdr:spPr bwMode="auto">
        <a:xfrm>
          <a:off x="609600" y="2105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19050</xdr:rowOff>
    </xdr:to>
    <xdr:sp macro="" textlink="">
      <xdr:nvSpPr>
        <xdr:cNvPr id="3318126" name="AutoShape 379" descr="http://csn.h1.ru/Images/blank.gif"/>
        <xdr:cNvSpPr>
          <a:spLocks noChangeAspect="1" noChangeArrowheads="1"/>
        </xdr:cNvSpPr>
      </xdr:nvSpPr>
      <xdr:spPr bwMode="auto">
        <a:xfrm>
          <a:off x="609600" y="2105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133350</xdr:colOff>
      <xdr:row>41</xdr:row>
      <xdr:rowOff>19050</xdr:rowOff>
    </xdr:to>
    <xdr:sp macro="" textlink="">
      <xdr:nvSpPr>
        <xdr:cNvPr id="3318127" name="AutoShape 379" descr="http://csn.h1.ru/Images/blank.gif"/>
        <xdr:cNvSpPr>
          <a:spLocks noChangeAspect="1" noChangeArrowheads="1"/>
        </xdr:cNvSpPr>
      </xdr:nvSpPr>
      <xdr:spPr bwMode="auto">
        <a:xfrm>
          <a:off x="609600" y="2105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28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29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30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31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32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33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34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35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36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37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38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39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40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4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42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43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44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45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46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47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48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49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50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5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52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53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54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55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56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57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58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59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60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61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62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63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64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65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66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67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68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133350</xdr:colOff>
      <xdr:row>36</xdr:row>
      <xdr:rowOff>19050</xdr:rowOff>
    </xdr:to>
    <xdr:sp macro="" textlink="">
      <xdr:nvSpPr>
        <xdr:cNvPr id="3318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857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8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4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8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89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190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16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17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18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19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20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2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22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23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24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25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26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27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28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29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30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3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32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19033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19050</xdr:rowOff>
    </xdr:to>
    <xdr:sp macro="" textlink="">
      <xdr:nvSpPr>
        <xdr:cNvPr id="33190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5069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0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1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2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3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4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5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6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7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198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19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0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0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0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0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0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0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0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1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21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21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21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21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21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1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1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1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1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1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1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1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1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1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1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1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1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1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6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7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8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19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0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1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2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3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4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5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6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7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8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29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0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1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2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33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23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23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23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23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23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3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4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4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8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49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50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50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50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50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50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50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50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50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250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0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4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19050</xdr:rowOff>
    </xdr:to>
    <xdr:sp macro="" textlink="">
      <xdr:nvSpPr>
        <xdr:cNvPr id="3325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7030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25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8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59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0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1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2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3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4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5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266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6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7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7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7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7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7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27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7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28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28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28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28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28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28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8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8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8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8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8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8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8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8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8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8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8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8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8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29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29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0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1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1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2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2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6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7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8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29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0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1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2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3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4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35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0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02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03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04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05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06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07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08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09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10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1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12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13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14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15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16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17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18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19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20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2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22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23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24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25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26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27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28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29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30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3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32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33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34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35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36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37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38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39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40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4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42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43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44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45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46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47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48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49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50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5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52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53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54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55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56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57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58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59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60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6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62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63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64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65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66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67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68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69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70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7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72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73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74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75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76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77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78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79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80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81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82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83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19050</xdr:rowOff>
    </xdr:to>
    <xdr:sp macro="" textlink="">
      <xdr:nvSpPr>
        <xdr:cNvPr id="3333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80213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8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39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0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344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4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8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49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0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35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133350</xdr:colOff>
      <xdr:row>38</xdr:row>
      <xdr:rowOff>19050</xdr:rowOff>
    </xdr:to>
    <xdr:sp macro="" textlink="">
      <xdr:nvSpPr>
        <xdr:cNvPr id="3335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9631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133350</xdr:colOff>
      <xdr:row>38</xdr:row>
      <xdr:rowOff>19050</xdr:rowOff>
    </xdr:to>
    <xdr:sp macro="" textlink="">
      <xdr:nvSpPr>
        <xdr:cNvPr id="3335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9631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133350</xdr:colOff>
      <xdr:row>38</xdr:row>
      <xdr:rowOff>19050</xdr:rowOff>
    </xdr:to>
    <xdr:sp macro="" textlink="">
      <xdr:nvSpPr>
        <xdr:cNvPr id="3335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9631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133350</xdr:colOff>
      <xdr:row>38</xdr:row>
      <xdr:rowOff>19050</xdr:rowOff>
    </xdr:to>
    <xdr:sp macro="" textlink="">
      <xdr:nvSpPr>
        <xdr:cNvPr id="3335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9631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133350</xdr:colOff>
      <xdr:row>38</xdr:row>
      <xdr:rowOff>19050</xdr:rowOff>
    </xdr:to>
    <xdr:sp macro="" textlink="">
      <xdr:nvSpPr>
        <xdr:cNvPr id="3335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9631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133350</xdr:colOff>
      <xdr:row>38</xdr:row>
      <xdr:rowOff>19050</xdr:rowOff>
    </xdr:to>
    <xdr:sp macro="" textlink="">
      <xdr:nvSpPr>
        <xdr:cNvPr id="3335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9631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133350</xdr:colOff>
      <xdr:row>38</xdr:row>
      <xdr:rowOff>19050</xdr:rowOff>
    </xdr:to>
    <xdr:sp macro="" textlink="">
      <xdr:nvSpPr>
        <xdr:cNvPr id="3335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9631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133350</xdr:colOff>
      <xdr:row>38</xdr:row>
      <xdr:rowOff>19050</xdr:rowOff>
    </xdr:to>
    <xdr:sp macro="" textlink="">
      <xdr:nvSpPr>
        <xdr:cNvPr id="3335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9631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133350</xdr:colOff>
      <xdr:row>38</xdr:row>
      <xdr:rowOff>19050</xdr:rowOff>
    </xdr:to>
    <xdr:sp macro="" textlink="">
      <xdr:nvSpPr>
        <xdr:cNvPr id="3335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9631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133350</xdr:colOff>
      <xdr:row>38</xdr:row>
      <xdr:rowOff>19050</xdr:rowOff>
    </xdr:to>
    <xdr:sp macro="" textlink="">
      <xdr:nvSpPr>
        <xdr:cNvPr id="3335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9631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133350</xdr:colOff>
      <xdr:row>38</xdr:row>
      <xdr:rowOff>19050</xdr:rowOff>
    </xdr:to>
    <xdr:sp macro="" textlink="">
      <xdr:nvSpPr>
        <xdr:cNvPr id="3335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9631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133350</xdr:colOff>
      <xdr:row>38</xdr:row>
      <xdr:rowOff>19050</xdr:rowOff>
    </xdr:to>
    <xdr:sp macro="" textlink="">
      <xdr:nvSpPr>
        <xdr:cNvPr id="3335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9631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133350</xdr:colOff>
      <xdr:row>70</xdr:row>
      <xdr:rowOff>19050</xdr:rowOff>
    </xdr:to>
    <xdr:sp macro="" textlink="">
      <xdr:nvSpPr>
        <xdr:cNvPr id="3335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4880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3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4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5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6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7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8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59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0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1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2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2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2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2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2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2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2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2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2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362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2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3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4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5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6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7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8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69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370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37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7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7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7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7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37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7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8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39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0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0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41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41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1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2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43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39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0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1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2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3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4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5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4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4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4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4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5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5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5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5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5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5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5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5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5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5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6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6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6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6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6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6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6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6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6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6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7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7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7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7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7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7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7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7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7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7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8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8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8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8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8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8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8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8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8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8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9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9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9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9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9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9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9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9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9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69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0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0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0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0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0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0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0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0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0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0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1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1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1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1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1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1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1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1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1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1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2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2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2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2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2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2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2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2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2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2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3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3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3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3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3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3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36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37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38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39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40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41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42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43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44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133350</xdr:colOff>
      <xdr:row>53</xdr:row>
      <xdr:rowOff>19050</xdr:rowOff>
    </xdr:to>
    <xdr:sp macro="" textlink="">
      <xdr:nvSpPr>
        <xdr:cNvPr id="3344745" name="AutoShape 379" descr="http://csn.h1.ru/Images/blank.gif"/>
        <xdr:cNvSpPr>
          <a:spLocks noChangeAspect="1" noChangeArrowheads="1"/>
        </xdr:cNvSpPr>
      </xdr:nvSpPr>
      <xdr:spPr bwMode="auto">
        <a:xfrm>
          <a:off x="609600" y="275653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7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8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49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0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1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2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3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4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55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5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6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7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8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59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0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1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2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3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4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5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6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7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8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69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0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1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72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2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3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4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5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6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7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8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79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0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1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2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3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4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5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6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7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3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3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3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3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3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3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4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4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4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4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4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4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4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4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4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4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5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5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5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5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5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5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5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5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5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5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6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6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6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6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6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6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6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6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6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6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7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7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7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7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7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7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7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7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7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7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8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8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8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8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8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8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8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8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8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8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9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9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9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9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9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9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9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9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9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89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0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0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0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0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0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0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0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0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0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0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1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1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1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1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1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1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1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1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1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1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2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2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2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2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24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25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26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27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28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29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30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31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32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133350</xdr:colOff>
      <xdr:row>56</xdr:row>
      <xdr:rowOff>19050</xdr:rowOff>
    </xdr:to>
    <xdr:sp macro="" textlink="">
      <xdr:nvSpPr>
        <xdr:cNvPr id="3348933" name="AutoShape 379" descr="http://csn.h1.ru/Images/blank.gif"/>
        <xdr:cNvSpPr>
          <a:spLocks noChangeAspect="1" noChangeArrowheads="1"/>
        </xdr:cNvSpPr>
      </xdr:nvSpPr>
      <xdr:spPr bwMode="auto">
        <a:xfrm>
          <a:off x="609600" y="29165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89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0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1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2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3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4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5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6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133350</xdr:colOff>
      <xdr:row>55</xdr:row>
      <xdr:rowOff>19050</xdr:rowOff>
    </xdr:to>
    <xdr:sp macro="" textlink="">
      <xdr:nvSpPr>
        <xdr:cNvPr id="33497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5845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7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8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499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0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1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2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3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9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9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9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9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9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9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9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9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9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49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0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0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0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0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0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0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0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0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0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0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1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1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1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1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1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1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1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1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1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1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2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2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2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2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2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2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2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2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2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2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3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3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3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3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3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3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3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3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3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3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4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4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4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4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4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4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4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4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4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4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5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5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5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5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5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5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5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5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5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5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6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6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6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6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6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6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6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6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6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6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7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7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7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7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7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7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7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7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7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7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80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81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82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83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84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85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86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87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88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133350</xdr:colOff>
      <xdr:row>54</xdr:row>
      <xdr:rowOff>19050</xdr:rowOff>
    </xdr:to>
    <xdr:sp macro="" textlink="">
      <xdr:nvSpPr>
        <xdr:cNvPr id="3350589" name="AutoShape 379" descr="http://csn.h1.ru/Images/blank.gif"/>
        <xdr:cNvSpPr>
          <a:spLocks noChangeAspect="1" noChangeArrowheads="1"/>
        </xdr:cNvSpPr>
      </xdr:nvSpPr>
      <xdr:spPr bwMode="auto">
        <a:xfrm>
          <a:off x="609600" y="28041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0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1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1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1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1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1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1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1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2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2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2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2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2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2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2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2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2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2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2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2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2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2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2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2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2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2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2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3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3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4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5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5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19050</xdr:rowOff>
    </xdr:to>
    <xdr:sp macro="" textlink="">
      <xdr:nvSpPr>
        <xdr:cNvPr id="3356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232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56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6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7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8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133350</xdr:colOff>
      <xdr:row>60</xdr:row>
      <xdr:rowOff>19050</xdr:rowOff>
    </xdr:to>
    <xdr:sp macro="" textlink="">
      <xdr:nvSpPr>
        <xdr:cNvPr id="3359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1642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59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59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133350</xdr:colOff>
      <xdr:row>58</xdr:row>
      <xdr:rowOff>19050</xdr:rowOff>
    </xdr:to>
    <xdr:sp macro="" textlink="">
      <xdr:nvSpPr>
        <xdr:cNvPr id="3360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384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0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1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2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9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9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9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9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39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0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0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0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0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0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0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0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0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0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0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1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1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1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1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1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1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1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1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1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1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2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2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2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2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2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2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2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2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2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2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3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3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3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3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3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3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3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3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3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3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4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4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4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4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4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4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4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4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4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4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5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5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5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5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5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5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5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5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5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5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6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6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6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6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6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6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6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6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6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6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7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7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7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7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7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7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7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7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7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7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8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8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8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8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8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85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86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87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88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89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90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91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92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93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133350</xdr:colOff>
      <xdr:row>59</xdr:row>
      <xdr:rowOff>19050</xdr:rowOff>
    </xdr:to>
    <xdr:sp macro="" textlink="">
      <xdr:nvSpPr>
        <xdr:cNvPr id="3363494" name="AutoShape 379" descr="http://csn.h1.ru/Images/blank.gif"/>
        <xdr:cNvSpPr>
          <a:spLocks noChangeAspect="1" noChangeArrowheads="1"/>
        </xdr:cNvSpPr>
      </xdr:nvSpPr>
      <xdr:spPr bwMode="auto">
        <a:xfrm>
          <a:off x="609600" y="30956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4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4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4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4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4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5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6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7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8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39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0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1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4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4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4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5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5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5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5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5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5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5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5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5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5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6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6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6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6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6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6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6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6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6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6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7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7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7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7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7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7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7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7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7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7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8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8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8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8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8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8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8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8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8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8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9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9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9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9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9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9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9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9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9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29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0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0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0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0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0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0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0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0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0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0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1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1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1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1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1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1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1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1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1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1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2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2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2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2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2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2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2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2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2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2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3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3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3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3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3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3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3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37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38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39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40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41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42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43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44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45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133350</xdr:colOff>
      <xdr:row>62</xdr:row>
      <xdr:rowOff>19050</xdr:rowOff>
    </xdr:to>
    <xdr:sp macro="" textlink="">
      <xdr:nvSpPr>
        <xdr:cNvPr id="3364346" name="AutoShape 379" descr="http://csn.h1.ru/Images/blank.gif"/>
        <xdr:cNvSpPr>
          <a:spLocks noChangeAspect="1" noChangeArrowheads="1"/>
        </xdr:cNvSpPr>
      </xdr:nvSpPr>
      <xdr:spPr bwMode="auto">
        <a:xfrm>
          <a:off x="609600" y="326517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4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8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49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0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5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4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8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59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19050</xdr:rowOff>
    </xdr:to>
    <xdr:sp macro="" textlink="">
      <xdr:nvSpPr>
        <xdr:cNvPr id="33660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763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0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4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6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6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6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7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7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7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7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7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7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7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7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7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7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8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8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8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8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8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8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8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8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8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8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9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9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92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93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94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95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96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97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98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899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900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28</xdr:row>
      <xdr:rowOff>19050</xdr:rowOff>
    </xdr:to>
    <xdr:sp macro="" textlink="">
      <xdr:nvSpPr>
        <xdr:cNvPr id="3366901" name="AutoShape 379" descr="http://csn.h1.ru/Images/blank.gif"/>
        <xdr:cNvSpPr>
          <a:spLocks noChangeAspect="1" noChangeArrowheads="1"/>
        </xdr:cNvSpPr>
      </xdr:nvSpPr>
      <xdr:spPr bwMode="auto">
        <a:xfrm>
          <a:off x="609600" y="142494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19050</xdr:rowOff>
    </xdr:to>
    <xdr:sp macro="" textlink="">
      <xdr:nvSpPr>
        <xdr:cNvPr id="33669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268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69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69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69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69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69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69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69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69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69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69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69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0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4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133350</xdr:colOff>
      <xdr:row>24</xdr:row>
      <xdr:rowOff>19050</xdr:rowOff>
    </xdr:to>
    <xdr:sp macro="" textlink="">
      <xdr:nvSpPr>
        <xdr:cNvPr id="3367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1062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8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79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0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4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25</xdr:row>
      <xdr:rowOff>19050</xdr:rowOff>
    </xdr:to>
    <xdr:sp macro="" textlink="">
      <xdr:nvSpPr>
        <xdr:cNvPr id="3368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26682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8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89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0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4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5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6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7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8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699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0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1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2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0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0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0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1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1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1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1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1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1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1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1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1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1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2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2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2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2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2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2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2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2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2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2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3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3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3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3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3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3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3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3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3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3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4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4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4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4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4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4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4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4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4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4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5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5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5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5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5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5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5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5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5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5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6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6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6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6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6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6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6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6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6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6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7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7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7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7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7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7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7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7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7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7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8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8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8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8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8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8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8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8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8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8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9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9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9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9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9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9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9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97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98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399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400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401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402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403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404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405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19050</xdr:rowOff>
    </xdr:to>
    <xdr:sp macro="" textlink="">
      <xdr:nvSpPr>
        <xdr:cNvPr id="3370406" name="AutoShape 379" descr="http://csn.h1.ru/Images/blank.gif"/>
        <xdr:cNvSpPr>
          <a:spLocks noChangeAspect="1" noChangeArrowheads="1"/>
        </xdr:cNvSpPr>
      </xdr:nvSpPr>
      <xdr:spPr bwMode="auto">
        <a:xfrm>
          <a:off x="609600" y="159258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7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7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7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7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8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8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8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8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8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8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8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8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8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8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9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9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9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9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9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9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9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9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9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69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0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0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0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0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0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0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0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0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0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0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1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1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1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1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1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1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1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1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1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1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2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2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2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2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2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2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2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2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2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2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3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3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3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3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3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3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3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3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3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3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4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4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4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4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4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4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4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4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4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4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5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5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5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5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5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5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5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5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5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5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6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6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6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6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6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6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6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6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6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6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7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7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7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7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7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7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7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7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7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7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8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8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8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8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8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8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8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8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8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8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9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9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9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9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9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9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9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9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9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79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0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0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0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0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0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0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0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0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0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0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1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1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1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1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1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1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1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1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1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1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2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2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2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2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2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2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2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2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2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2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3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3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3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3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3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3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3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3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3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3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4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4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4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4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4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4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4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4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4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4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5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5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5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5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5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5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5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5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5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5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6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6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6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6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6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6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6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6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6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6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7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7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7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7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7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7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7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7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7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7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8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8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8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8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8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8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8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8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8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8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9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9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9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9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9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9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9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9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9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89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0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0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0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0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0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0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0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0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0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0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1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1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1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1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1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1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1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1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1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28191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0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0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1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1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1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1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1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1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1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1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1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1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2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2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2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2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2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2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2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2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2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2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3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3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3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3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3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3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3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3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3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3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4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4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4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4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4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4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4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4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4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4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5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5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5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5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5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5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5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5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5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5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6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6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6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6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6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6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6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6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6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6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7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7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7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7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7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7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7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7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7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7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8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8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8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8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8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8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8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8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8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8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9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9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9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9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9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9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9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9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9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09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0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0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0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0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0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0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0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0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0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0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1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1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1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1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1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1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1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1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1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1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2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2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2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2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2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2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2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2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2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2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3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3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3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3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3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3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3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3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3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3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4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4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4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4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4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4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4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4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4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4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5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5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5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5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5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5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5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5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5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5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6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6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6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6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6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6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6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6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6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6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7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7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7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7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7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7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7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7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7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7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8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8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8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8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8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8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8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8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8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8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9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9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9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9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9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9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9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9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9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19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0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0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0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0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0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0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0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0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0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0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1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1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1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1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1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1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1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1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1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1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2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2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2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2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2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2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2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2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2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2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3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3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3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3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3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3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3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3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3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3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4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4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4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4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4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4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4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4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4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4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5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5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5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5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5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5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5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5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5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5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6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6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6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6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6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6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6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6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6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6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7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7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7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7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7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7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7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7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7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7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8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8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8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8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8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8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8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8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8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8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9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9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9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9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9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9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9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9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9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29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0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0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0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0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0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0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0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0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0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0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1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1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1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1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1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1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1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1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1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1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2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2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2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2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2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2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2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2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2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2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3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3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3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3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3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3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3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3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3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3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4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4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4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4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4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4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4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4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4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4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5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5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5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5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5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5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5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5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5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5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6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6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6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6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6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6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6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6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6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6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7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7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7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7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7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7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7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7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7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7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8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8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8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8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8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8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8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8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8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8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9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9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9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9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9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9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9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9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9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39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0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0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0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0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0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0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0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0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0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0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1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1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1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1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1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1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1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1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1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1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2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2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2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2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2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2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2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2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2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2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3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3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3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3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3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3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3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3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3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3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4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4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4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4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4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4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4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4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4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4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5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5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5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5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5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5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5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5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5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5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6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6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6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6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6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6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6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6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6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6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7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7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7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7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7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7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7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7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7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7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8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8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8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8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8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8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8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8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8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8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9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9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9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9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9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9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9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9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9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49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0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0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0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0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0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0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0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0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0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0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1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1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1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1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1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1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1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1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1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1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2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2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2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2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2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2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2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2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2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2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3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3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3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3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3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3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3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3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3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3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4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4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4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4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4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4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4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4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4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4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5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5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5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5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5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5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5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5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5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5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6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6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6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6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6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6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6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6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6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6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7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7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7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7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7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7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7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7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7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7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8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8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82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83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84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85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86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87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88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89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90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71591" name="AutoShape 379" descr="http://csn.h1.ru/Images/blank.gif"/>
        <xdr:cNvSpPr>
          <a:spLocks noChangeAspect="1" noChangeArrowheads="1"/>
        </xdr:cNvSpPr>
      </xdr:nvSpPr>
      <xdr:spPr bwMode="auto">
        <a:xfrm>
          <a:off x="571500" y="44291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59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59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59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59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59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59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59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59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0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0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0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0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0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0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0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0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0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0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1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1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1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1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1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1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1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1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1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1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2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2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2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2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2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2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2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2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2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2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3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3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3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3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3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3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3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3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3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3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4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4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4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4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4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4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4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4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4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4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5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5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5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5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5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5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5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5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5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5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6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6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6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6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6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6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6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6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6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6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7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7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7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7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7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7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7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7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7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7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8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8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8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8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8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8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8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8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8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8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9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9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9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9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9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9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9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9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9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69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0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0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0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0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0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0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0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0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0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0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1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1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1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1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1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1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1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1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1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1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2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2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2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2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2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2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2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2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2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2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3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3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3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3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3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3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3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3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3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3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4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4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4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4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4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4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4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4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4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4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5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5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5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5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5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5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5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5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5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5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6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6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6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6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6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6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6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6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6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6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7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7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7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7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7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7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7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7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7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7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8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8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8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8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8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8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8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8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8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8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9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9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9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9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9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9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9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9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9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79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0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0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0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0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0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0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0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0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0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0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1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1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1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1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1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1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1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1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1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1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2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2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2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2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2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2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2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2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2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2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3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3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3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3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3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3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3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3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3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3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4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4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4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4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4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4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4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4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4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4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5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5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5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5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5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5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5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5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5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5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6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6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6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6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6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6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6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6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6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6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7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7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7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7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7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7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7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7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7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7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8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8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8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8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8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8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8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8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8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8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9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9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9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9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9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9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9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9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9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89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0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0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0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0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0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0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0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0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0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0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1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1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1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1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1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1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1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1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1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1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2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2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2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2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2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2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2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2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2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2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3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3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3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3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3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3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3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3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3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3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4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4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4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4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4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4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4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4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4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4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5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5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5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5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5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5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5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5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5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5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6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6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6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6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6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6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6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6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6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6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7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7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7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7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7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7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7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7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7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7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8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8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8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8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8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8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8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8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8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8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9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9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9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9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9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9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9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9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9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199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0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0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0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0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0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0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0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0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0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0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1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1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1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1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1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1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1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1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1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1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2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2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2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2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2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2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2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2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2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2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3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3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3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3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3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3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3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3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3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3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4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4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4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4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4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4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4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4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4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4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5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5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5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5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5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5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5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5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5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5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6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6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6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6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6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6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6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6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6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6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7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7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7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7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7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7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7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7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7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7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8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8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8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8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8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8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8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8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8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8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9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9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9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9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9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9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9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9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9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09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0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0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0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0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0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0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0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0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0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0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1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1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1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1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1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1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1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1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1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1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2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2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2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2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2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2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2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2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2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2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3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3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3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3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3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3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3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3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3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3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4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4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4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4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4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4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4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4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4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4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5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5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5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5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5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5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5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5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5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5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6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6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6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6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6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6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6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6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6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6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7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7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7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7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7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7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7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7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7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7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8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8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8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8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8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8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8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8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8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8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9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9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9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9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9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9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9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9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9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19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0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0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0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0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0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0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0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0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0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0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1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1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1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1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1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1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1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1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1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1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2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2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2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2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2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2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2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2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2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2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3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3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3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3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3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3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3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3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3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3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4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4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4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4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4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4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4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4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4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4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5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5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5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5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5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5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5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5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5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5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6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6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6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6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6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6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6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6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6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6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7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7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7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7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7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7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7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7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7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7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8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8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8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8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8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8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8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8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8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8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9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9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9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9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9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9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9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9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9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29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0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0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0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0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0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0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0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0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0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0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1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1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1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1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1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1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1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1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1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1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2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2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2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2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2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2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2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2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2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2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3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3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3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3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3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3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3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3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3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3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4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4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4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4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4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4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4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4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4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4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5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5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5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5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5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5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5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5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5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5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6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6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6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6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6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6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6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6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6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6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7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7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7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7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7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7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7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7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7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7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8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8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8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8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8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8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8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8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8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8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9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9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9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9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9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9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9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9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9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39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0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0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0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0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0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0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0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0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0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0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1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1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1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1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1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1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1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1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1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1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2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2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22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23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24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25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26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27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28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29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30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133350</xdr:colOff>
      <xdr:row>31</xdr:row>
      <xdr:rowOff>19050</xdr:rowOff>
    </xdr:to>
    <xdr:sp macro="" textlink="">
      <xdr:nvSpPr>
        <xdr:cNvPr id="3372431" name="AutoShape 379" descr="http://csn.h1.ru/Images/blank.gif"/>
        <xdr:cNvSpPr>
          <a:spLocks noChangeAspect="1" noChangeArrowheads="1"/>
        </xdr:cNvSpPr>
      </xdr:nvSpPr>
      <xdr:spPr bwMode="auto">
        <a:xfrm>
          <a:off x="571500" y="621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3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3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3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3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3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3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3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3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4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4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4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4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4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4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4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4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4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4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5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5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5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5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5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5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5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5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5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5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6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6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6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6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6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6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6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6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6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6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7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7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7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7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7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7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7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7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7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7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8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8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8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8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8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8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8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8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8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8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9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9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9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9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9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9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9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9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9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49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0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0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0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0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0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0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0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0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0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0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1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1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1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1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1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1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1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1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1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1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2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2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2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2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2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2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2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2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2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2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3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3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3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3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3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3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3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3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3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3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4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4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4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4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4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4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4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4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4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4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5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5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5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5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5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5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5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5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5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5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6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6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6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6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6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6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6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6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6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6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7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7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7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7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7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7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7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7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7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7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8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8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8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8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8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8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8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8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8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8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9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9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9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9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9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9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9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9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9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59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0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0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0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0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0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0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0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0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0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0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1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1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1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1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1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1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1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1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1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1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2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2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2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2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2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2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2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2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2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2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3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3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3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3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3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3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3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3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3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3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4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4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4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4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4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4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4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4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4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4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5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5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5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5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5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5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5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5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5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5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6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6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6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6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6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6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6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6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6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6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7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7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7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7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7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7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7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7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7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7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8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8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8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8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8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8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8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8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8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8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9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9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9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9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9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9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9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9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9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69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0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0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0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0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0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0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0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0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0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0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1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1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1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1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1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1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1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1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1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1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2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2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2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2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2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2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2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2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2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2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3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3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3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3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3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3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3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3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3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3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4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4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4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4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4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4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4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4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4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4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5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5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5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5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5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5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5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5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5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5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6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6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6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6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6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6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6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6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6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6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7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7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7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7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7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7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7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7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7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7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8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8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8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8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8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8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8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8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8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8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9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9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9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9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9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9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9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9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9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79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0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0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0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0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0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0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0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0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0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0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1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1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1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1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1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1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1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1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1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1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2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2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2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2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2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2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2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2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2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2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3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3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3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3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3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3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3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3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3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3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4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4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4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4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4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4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4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4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4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4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5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5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5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5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5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5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5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5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5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5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6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6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6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6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6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6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6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6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6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6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7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7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7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7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7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7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7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7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7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7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8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8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8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8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8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8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8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8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8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8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9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9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9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9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9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9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9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9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9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89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0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0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0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0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0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0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0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0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0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0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1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1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1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1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1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1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1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1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1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1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2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2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2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2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2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2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2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2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2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2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3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3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3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3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3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3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3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3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3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3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4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4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4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4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4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4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4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4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4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4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5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5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5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5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5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5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5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5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5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5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6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6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6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6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6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6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6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6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6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6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7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7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7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7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7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7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7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7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7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7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8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8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8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8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8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8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8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8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8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8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9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9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9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9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9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9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9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9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9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299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0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0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0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0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0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0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0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0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0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0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1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1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1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1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1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1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1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1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1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1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2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2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2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2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2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2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2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2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2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2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3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3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3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3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3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3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3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3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3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3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4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4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4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4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4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4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4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4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4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4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5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5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5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5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5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5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5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5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5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5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6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6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6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6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6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6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6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6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6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6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7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7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7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7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7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7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7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7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7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7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8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8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8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8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8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8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8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8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8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8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9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9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9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9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9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9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9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9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9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09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0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0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0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0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0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0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0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0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0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0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1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1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1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1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1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1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1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1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1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1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2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2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2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2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2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2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2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2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2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2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3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3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3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3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3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3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3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3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3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3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4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4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4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4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4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4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4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4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4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4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5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5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5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5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5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5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5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5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5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5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6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6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6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6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6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6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6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6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6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6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7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7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7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7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7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7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7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7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7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7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8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8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8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8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8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8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8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8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8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8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9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9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9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9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9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9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9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9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9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19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0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0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0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0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0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0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0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0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0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0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1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1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1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1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1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1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1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1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1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1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2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2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2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2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2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2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2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2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2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2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3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3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3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3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3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3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3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3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3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3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4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4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4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4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4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4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4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4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4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4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5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5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5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5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5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5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5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5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5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5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6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6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6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6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6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6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6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6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6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6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7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327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2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3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4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5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6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7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8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39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740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0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0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0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0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0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0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0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0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0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0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1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1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1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1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1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1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1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1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1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1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2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2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2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2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2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2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2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2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2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2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3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3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3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3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3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3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3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3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3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3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4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4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4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4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4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4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4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4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4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4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5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5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5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5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5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5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5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5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5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5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6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6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6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6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6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6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6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6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6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6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7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7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7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7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7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7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7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7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7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7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8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8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8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8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8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8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8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8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8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8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9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9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9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9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9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9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9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9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9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19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0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0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0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0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0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0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0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0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0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0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1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1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1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1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1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1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1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1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1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1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2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2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2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2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2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2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2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2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2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2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3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3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3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3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3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3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3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3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3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3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4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4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4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4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4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4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4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4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4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4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5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5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5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5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5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5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5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5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5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5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6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6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6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6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6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6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6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6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6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6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7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7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7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7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7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7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7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7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7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7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8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8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8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8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8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8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8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8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8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8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9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9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9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9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9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9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9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9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9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29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0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0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0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0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0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0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0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0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0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0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1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1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1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1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1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1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1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1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1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1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2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2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2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2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2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2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2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2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2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2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3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3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3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3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3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3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3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3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3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3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4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4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4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4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4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4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4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4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4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4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5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5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5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5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5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5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5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5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5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5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6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6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6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6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6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6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6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6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6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6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7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7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7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7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7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7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7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7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7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7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8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8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8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8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8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8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8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8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8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8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9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9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9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9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9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9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9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9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9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39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0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0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0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0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0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0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0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0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0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0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1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1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1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1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1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1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1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1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1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1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2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2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2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2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2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2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2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2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2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2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3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3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3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3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3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3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3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3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3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3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4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4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4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4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4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4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4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4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4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4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5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5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5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5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5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5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5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5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5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5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6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6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6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6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6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6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6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6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6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6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7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7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7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7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7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7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7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7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7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7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8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8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8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8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8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8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8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8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8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8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9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9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9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9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9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9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9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9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9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49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0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0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0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0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0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0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0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0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0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0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1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1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1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1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1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1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1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1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1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1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2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2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2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2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2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2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2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2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2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2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3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3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3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3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3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3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3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3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3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3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4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4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4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4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4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4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4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4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4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4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5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5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5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5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5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5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5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5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5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5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6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6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6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6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6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6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6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6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6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6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7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7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7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7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7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7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7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7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7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7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8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8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8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8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8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8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8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8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8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8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9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9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9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9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9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9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9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9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9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59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0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0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0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0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0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0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0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0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0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0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1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1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1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1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1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1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1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1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1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1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2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2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2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2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2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2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2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2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2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2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3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3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3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3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3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3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3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3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3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3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4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4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4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4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4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4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4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4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4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4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5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5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5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5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5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5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5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5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5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5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6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6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6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6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6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6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6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6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6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6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7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7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7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7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7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7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7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7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7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7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8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8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8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8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8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8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8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8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8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8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9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9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9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9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9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9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9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9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9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69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0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0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0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0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0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0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0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0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0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0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1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1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1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1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1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1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1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1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1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1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2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2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2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2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2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2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2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2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2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2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3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3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3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3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3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3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3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3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3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3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4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4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4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4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4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4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4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4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4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4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5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5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5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5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5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5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5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5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5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5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6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6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6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6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6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6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6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6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6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6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7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7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7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7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7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7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7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7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7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7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8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8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8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8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8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8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8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8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8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8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9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9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9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9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9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9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9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9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9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79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0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0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0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0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0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0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0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0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0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0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1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1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1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1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1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1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1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1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1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1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2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2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2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2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2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2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2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2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2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2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3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3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3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3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3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3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3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3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3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3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4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4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4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4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4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4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4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4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4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4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5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5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5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5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5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5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5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5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5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5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6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6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6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6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6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6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6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6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6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6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7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7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7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7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7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7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7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7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7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7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8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8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8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8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8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8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8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8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8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8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9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9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9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9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9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9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9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9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9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89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0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0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0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0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0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0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0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0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0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0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1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1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1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1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1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1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1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1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1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1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2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2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2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2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2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2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2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2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2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2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30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31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32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33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34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35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36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37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38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133350</xdr:colOff>
      <xdr:row>18</xdr:row>
      <xdr:rowOff>19050</xdr:rowOff>
    </xdr:to>
    <xdr:sp macro="" textlink="">
      <xdr:nvSpPr>
        <xdr:cNvPr id="3374939" name="AutoShape 379" descr="http://csn.h1.ru/Images/blank.gif"/>
        <xdr:cNvSpPr>
          <a:spLocks noChangeAspect="1" noChangeArrowheads="1"/>
        </xdr:cNvSpPr>
      </xdr:nvSpPr>
      <xdr:spPr bwMode="auto">
        <a:xfrm>
          <a:off x="571500" y="3448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4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4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4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4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4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4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4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4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4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4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5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5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5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5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5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5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5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5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5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5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6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6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6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6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6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6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6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6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6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6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7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7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7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7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7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7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7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7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7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7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8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8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8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8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8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8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8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8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8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8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9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9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9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9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9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9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9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9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9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499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0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0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0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0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0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0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0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0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0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0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1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1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1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1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1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1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1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1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1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1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2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2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2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2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2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2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2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2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2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2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3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3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3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3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3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3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3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3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3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3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4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4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4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4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4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4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4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4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4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4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5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5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5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5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5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5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5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5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5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5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6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6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6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6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6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6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6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6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6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6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7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7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7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7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7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7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7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7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7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7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8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8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8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8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8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8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8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8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8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8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9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9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9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9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9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9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9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9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9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09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0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0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0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0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0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0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0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0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0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0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1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1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1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1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1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1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1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1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1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1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2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2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2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2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2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2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2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2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2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2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3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3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3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3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3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3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3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3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3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3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4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4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4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4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4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4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4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4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4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4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5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5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5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5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5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5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5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5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5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5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6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6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6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6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6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6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6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6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6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6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7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7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7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7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7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7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7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7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7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7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8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8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8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8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8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8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8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8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8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8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9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9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9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9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9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9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9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9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9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19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0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0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0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0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0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0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0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0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0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0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1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1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1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1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1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1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1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1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1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1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2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2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2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2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2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2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2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2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2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2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3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3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3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3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3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3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3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3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3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3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4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4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4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4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4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4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4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4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4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4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5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5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5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5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5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5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5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5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5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5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6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6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6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6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6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6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6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6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6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6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7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7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7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7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7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7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7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7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7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7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8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8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8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8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8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8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8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8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8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8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9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9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9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9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9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9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9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9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9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29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0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0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0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0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0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0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0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0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0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0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1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1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1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1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1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1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1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1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1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1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2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2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2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2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2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2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2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2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2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2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3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3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3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3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3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3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3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3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3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3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4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4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4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4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4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4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4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4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4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4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5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5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5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5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5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5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5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5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5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5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6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6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6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6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6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6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6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6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6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6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7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7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7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7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7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7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7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7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7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7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8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8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8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8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8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8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8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8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8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8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9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9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9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9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9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9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9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9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9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39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0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0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0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0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0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0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0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0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0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0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1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1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1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1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1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1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1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1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1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1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2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2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2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2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2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2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2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2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2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2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3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3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3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3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3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3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3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3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3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3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4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4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4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4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4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4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4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4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4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4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5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5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5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5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5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5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5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5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5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5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6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6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6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6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6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6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6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6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6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6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7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7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7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7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7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7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7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7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7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7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8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8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8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8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8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8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8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8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8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8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9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9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9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9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9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9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9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9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9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49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0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0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0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0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0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0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0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0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0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0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1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1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1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1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1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1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1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1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1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1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2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2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2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2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2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2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2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2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2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2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3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3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3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3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3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3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3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3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3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3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4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4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4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4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4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4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4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4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4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4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5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5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5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5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5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5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5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5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5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5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6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6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6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6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6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6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6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6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6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6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7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7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7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7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7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7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7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7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7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7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8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8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8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8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8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8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8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8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8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8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9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9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9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9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9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9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9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9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9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59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0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0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0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0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0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0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0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0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0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0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1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1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1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1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1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1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1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1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1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1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2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2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2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2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2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2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2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2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2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2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3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3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3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3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3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3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3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3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3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3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4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4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4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4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4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4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4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4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4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4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5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5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5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5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5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5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5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5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5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5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6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6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6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6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6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6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6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6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6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6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7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7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7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7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7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7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7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7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7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7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8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8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8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8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8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8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8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8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8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8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9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9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9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9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9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9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9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9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9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69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0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0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0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0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0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0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0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0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0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0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1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1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1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1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1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1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1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1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1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1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2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2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2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2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2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2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2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2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2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2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3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3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3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3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3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3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3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3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3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3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4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4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4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4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4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4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4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4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4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4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5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5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5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5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5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5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5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5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5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5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6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6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6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6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6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6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6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6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6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6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7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7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7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7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7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7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7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7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7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7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8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8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8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8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8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8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8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8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8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8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9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9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9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9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9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9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9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9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9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79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80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80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80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80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80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805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806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807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808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809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810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811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812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813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75814" name="AutoShape 379" descr="http://csn.h1.ru/Images/blank.gif"/>
        <xdr:cNvSpPr>
          <a:spLocks noChangeAspect="1" noChangeArrowheads="1"/>
        </xdr:cNvSpPr>
      </xdr:nvSpPr>
      <xdr:spPr bwMode="auto">
        <a:xfrm>
          <a:off x="571500" y="32480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1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1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1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1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1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2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2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2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2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2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2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2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2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2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2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3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3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3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3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3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3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3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3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3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3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4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4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4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4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4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4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4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4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4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4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5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5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5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5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5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5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5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5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5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5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6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6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6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6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6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6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6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6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6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6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7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7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7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7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7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7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7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7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7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7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8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8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8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8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8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8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8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8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8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8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9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9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92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93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94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95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96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97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98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899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900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75901" name="AutoShape 379" descr="http://csn.h1.ru/Images/blank.gif"/>
        <xdr:cNvSpPr>
          <a:spLocks noChangeAspect="1" noChangeArrowheads="1"/>
        </xdr:cNvSpPr>
      </xdr:nvSpPr>
      <xdr:spPr bwMode="auto">
        <a:xfrm>
          <a:off x="571500" y="36385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0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0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0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0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0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0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0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0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1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1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1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1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1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1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1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1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1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1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2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2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2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2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2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2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2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2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2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2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3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3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3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3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3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3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3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3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3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3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4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4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4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4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4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4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4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4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4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4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5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5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5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5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5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5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5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5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5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5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6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6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6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6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6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6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6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6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6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6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7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7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7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7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7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7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7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7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7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7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8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8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8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8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8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8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8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8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8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8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9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9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9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9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9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9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9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9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9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599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0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0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0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0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0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0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0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0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0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0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1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1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1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1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1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1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1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1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1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1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2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2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2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2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2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2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2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2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2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2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3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3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3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3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3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3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3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3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3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3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4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4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4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4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4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4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4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4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4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4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5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5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5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5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5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5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5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5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5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5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6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6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6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6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6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6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6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6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6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6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7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7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7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7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7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7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7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7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7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7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8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8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8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8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8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8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8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8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8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8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9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9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9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9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9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9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9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9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9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09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0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0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0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0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0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0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0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0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0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0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1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1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1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1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1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1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1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1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1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1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2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2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2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2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2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2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2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2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2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2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3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3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3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3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3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3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3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3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3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3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4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4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4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4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4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4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4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4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4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4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5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5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5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5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5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5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5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5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5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5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6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6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6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6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6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6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6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6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6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6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7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7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7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7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7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7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7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7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7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7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8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8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8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8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8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8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8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8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8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8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9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9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9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9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9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9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9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9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9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19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0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0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0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0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0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0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0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0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0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0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1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1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1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1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1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1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1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1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1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1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2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2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2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2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2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2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2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2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2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2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3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3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3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3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3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3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3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3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3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3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4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4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4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4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4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4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4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4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4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4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5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5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5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5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5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5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5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5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5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5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6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6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6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6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6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6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6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6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6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6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7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7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7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7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7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7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7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7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7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7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8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8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8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8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8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8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8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8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8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8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9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9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9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9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9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9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9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9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9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29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0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0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0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0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0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0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0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0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0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0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1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1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1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1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1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1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1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1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1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1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2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2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2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2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2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2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2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2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2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2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3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3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3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3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3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3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3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3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3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3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4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4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4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4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4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4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4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4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4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4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5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5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5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5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5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5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5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5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5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5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6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6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6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6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6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6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6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6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6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6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7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7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7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7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7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7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7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7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7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7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8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8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8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8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8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8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8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8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8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8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9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9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9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9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9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9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9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9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9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39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0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0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0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0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0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0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0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0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0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0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1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1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1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1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1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1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1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1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1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1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2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2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2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2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2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2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2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2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2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2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3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3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3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3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3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3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3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3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3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3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4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4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4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4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4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4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4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4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4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4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5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5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5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5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5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5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5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5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5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5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6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6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6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6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6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6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6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6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6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6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7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7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7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7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7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7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7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7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7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7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8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8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8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8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8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8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8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8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8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8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9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9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9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9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9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9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9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9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9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49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0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0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0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0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0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0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0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0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0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0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1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1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1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1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1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1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1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1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1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1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2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2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2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2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2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2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2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2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2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2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3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3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3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3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3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3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3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3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3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3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4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4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4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4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4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4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4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4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4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4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5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5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5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5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5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5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5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5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5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5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6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6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6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6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6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6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6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6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6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6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7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7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7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7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7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7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7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7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7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7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8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8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8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8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8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8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8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8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8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8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9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9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9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9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9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9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9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9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9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59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0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0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0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0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0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0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0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0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0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0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1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1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1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1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1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1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1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1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1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1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2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2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2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2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2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2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2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2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2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2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3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3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3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3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3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3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3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3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3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3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4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4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4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4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4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4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4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4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4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4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5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5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5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5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5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5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5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5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5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5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6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6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6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6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6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6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6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6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6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6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7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7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7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7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7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7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7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7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7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7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8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8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8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8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8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8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8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8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8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8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9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9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9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9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9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9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9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9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9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69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0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0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0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0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0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0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0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0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0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0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1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1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1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1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1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1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1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1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1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1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2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2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2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2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2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2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2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2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2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2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3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3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3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3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3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3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3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3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3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3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4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4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4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4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4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4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4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4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4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4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5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5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5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5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5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5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5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5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5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5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6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6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6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6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6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6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6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67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68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69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70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71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72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73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74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75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133350</xdr:colOff>
      <xdr:row>13</xdr:row>
      <xdr:rowOff>19050</xdr:rowOff>
    </xdr:to>
    <xdr:sp macro="" textlink="">
      <xdr:nvSpPr>
        <xdr:cNvPr id="3376776" name="AutoShape 379" descr="http://csn.h1.ru/Images/blank.gif"/>
        <xdr:cNvSpPr>
          <a:spLocks noChangeAspect="1" noChangeArrowheads="1"/>
        </xdr:cNvSpPr>
      </xdr:nvSpPr>
      <xdr:spPr bwMode="auto">
        <a:xfrm>
          <a:off x="571500" y="2409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7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8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69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0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1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2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3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4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5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776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098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6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7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8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79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0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1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2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3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4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5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6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7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8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89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0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1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2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2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2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2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2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2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2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2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2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2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3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3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3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3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3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3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3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3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3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3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4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4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4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4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4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4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4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4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4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4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5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5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5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5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5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5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5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5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5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5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6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6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6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6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6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6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6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6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6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6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7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7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7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7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7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7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7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7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7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7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8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8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8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8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8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8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8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8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8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8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9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9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9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9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9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9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9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9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9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29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0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0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0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0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0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0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0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0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0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0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10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11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12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13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14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15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16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17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18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133350</xdr:colOff>
      <xdr:row>20</xdr:row>
      <xdr:rowOff>19050</xdr:rowOff>
    </xdr:to>
    <xdr:sp macro="" textlink="">
      <xdr:nvSpPr>
        <xdr:cNvPr id="3379319" name="AutoShape 379" descr="http://csn.h1.ru/Images/blank.gif"/>
        <xdr:cNvSpPr>
          <a:spLocks noChangeAspect="1" noChangeArrowheads="1"/>
        </xdr:cNvSpPr>
      </xdr:nvSpPr>
      <xdr:spPr bwMode="auto">
        <a:xfrm>
          <a:off x="571500" y="38290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3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4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5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6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7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8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799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0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1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2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3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4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5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6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7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8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09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0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1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2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3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4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5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6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7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8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19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0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1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2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3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4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5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26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768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6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7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8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29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0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1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2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3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4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5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5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5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5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5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5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5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35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5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6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7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8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39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0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1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2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43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482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1016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1016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1016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1016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1016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1016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1016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1016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1016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1016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1017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1017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1017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1017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1017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1017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1017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1017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1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2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3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4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105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3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4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5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6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57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575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575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576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576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576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576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576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576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576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576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576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576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577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577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577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577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577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577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57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57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57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57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57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57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57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57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57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57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57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57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57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57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57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57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57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579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579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579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579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579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579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7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8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59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0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1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2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3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4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5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66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66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66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66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66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66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66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66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66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66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66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66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3866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3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4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4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4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4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4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4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4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4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4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4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5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5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5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5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5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5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5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5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5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5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6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6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6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6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6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6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6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6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6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6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7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7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7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7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7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7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7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7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7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7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8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8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8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8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8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8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8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8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8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8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9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9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9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9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9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9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9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9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9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69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0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0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0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0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0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0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0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0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0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0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1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1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1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1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1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1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1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1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1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1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2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2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2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2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2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2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2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2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2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2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3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3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3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3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3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3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3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3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3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3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4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4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4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4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4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4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4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4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4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4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5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5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5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5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5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5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5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5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5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5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6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6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6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6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6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6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6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6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6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6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7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7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7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7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7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7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7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7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7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7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8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8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8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8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8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8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8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8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8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8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9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9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9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9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9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9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9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9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9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79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0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0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0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0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0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0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0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0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0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0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1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1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1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1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1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1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1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1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1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1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2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2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2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2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2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2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2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2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2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2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3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3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3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3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3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3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3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3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3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3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4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4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4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4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4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4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4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4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4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4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5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5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5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5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5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5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5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5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5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5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6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6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6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6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6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6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6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6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6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6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7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7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7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7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7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7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7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7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7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7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8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8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8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8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8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8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8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8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8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8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9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9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9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9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9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9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9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9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9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89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0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0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0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0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0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0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0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0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0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0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1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1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1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1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1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1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1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1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1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1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2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2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2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2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2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2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2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2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2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2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3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3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3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3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3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3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3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3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3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3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4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4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4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4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4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4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4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4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4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4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5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5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5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5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5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5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5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5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5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5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6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6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6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6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6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6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6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6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6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6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7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7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7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7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7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7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7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7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7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7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8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8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8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8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8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8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8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8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8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8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9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9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9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9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9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9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9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9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9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699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0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0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0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0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0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0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0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0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0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0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1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1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1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1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1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1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1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1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1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1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2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2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2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2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2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2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2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2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2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2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3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3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3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3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3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3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3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3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3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3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4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4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4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4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4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4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4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4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4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4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5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5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5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5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5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5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5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5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5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5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6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6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6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6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6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6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6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6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6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6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7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7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7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7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7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7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7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7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7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7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8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8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8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8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8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8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8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8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8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8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9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9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9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9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9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9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9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9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9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09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0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0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0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0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0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0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0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0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0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0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1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1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1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1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1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1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1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1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1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1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2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2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2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2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2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2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2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2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2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2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3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3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3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3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3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3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3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3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3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3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4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4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4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4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4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4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4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4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4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4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5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5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5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5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5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5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5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5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5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5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6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6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6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6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6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6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6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6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6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6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7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7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7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7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7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7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7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7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7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7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8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8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8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8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8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8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8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8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8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8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9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9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9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9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9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9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9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9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9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19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0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0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0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0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0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0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0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0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0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0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1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1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1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1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1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1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1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1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1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1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2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2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2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2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2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2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2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2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2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2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3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3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3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3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3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3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3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3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3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3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4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4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4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4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4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4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4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4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4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4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5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5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5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5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5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5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5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5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5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5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6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6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6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6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6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6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6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6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6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6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7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7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7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7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7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7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7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7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7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7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8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8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8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8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8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8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8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8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8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8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9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9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9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9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9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9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9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9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9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29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0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0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0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0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0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0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0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0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0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0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1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1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1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1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1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1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1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1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1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1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2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2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2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2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2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2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2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2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2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2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3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3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3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3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3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3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3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3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3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3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4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4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4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4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4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4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4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4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4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4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5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5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5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5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5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5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5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5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5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5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6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6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6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6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6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6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6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6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6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6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7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7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7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7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7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7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7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7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7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7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8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8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8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8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8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8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8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8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8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8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9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9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9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9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9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9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9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9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9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39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0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0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0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0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0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0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0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0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0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0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1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1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1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1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1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1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1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1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1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1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2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2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2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2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2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2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2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2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2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2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3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3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3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3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3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3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3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3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3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3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4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4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4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4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4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4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4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4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4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4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5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5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5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5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5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5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5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57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58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59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60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61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62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63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64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65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133350</xdr:colOff>
      <xdr:row>28</xdr:row>
      <xdr:rowOff>19050</xdr:rowOff>
    </xdr:to>
    <xdr:sp macro="" textlink="">
      <xdr:nvSpPr>
        <xdr:cNvPr id="3387466" name="AutoShape 379" descr="http://csn.h1.ru/Images/blank.gif"/>
        <xdr:cNvSpPr>
          <a:spLocks noChangeAspect="1" noChangeArrowheads="1"/>
        </xdr:cNvSpPr>
      </xdr:nvSpPr>
      <xdr:spPr bwMode="auto">
        <a:xfrm>
          <a:off x="571500" y="5819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4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5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6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7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8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79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0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1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2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3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3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3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3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3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3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883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830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830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830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831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831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831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831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831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831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831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831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38831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83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83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83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83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83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883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83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83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83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83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83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3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4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5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6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7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8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89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0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891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1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92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92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92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92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892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92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92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92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92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92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92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92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92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92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92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92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892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892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52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53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54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55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56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57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58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59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60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61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62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63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64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65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66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67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68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69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70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71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72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73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74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75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76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77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78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79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80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81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82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83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84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85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133350</xdr:colOff>
      <xdr:row>15</xdr:row>
      <xdr:rowOff>19050</xdr:rowOff>
    </xdr:to>
    <xdr:sp macro="" textlink="">
      <xdr:nvSpPr>
        <xdr:cNvPr id="3389286" name="AutoShape 379" descr="http://csn.h1.ru/Images/blank.gif"/>
        <xdr:cNvSpPr>
          <a:spLocks noChangeAspect="1" noChangeArrowheads="1"/>
        </xdr:cNvSpPr>
      </xdr:nvSpPr>
      <xdr:spPr bwMode="auto">
        <a:xfrm>
          <a:off x="571500" y="289560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2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2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2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2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2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2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2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2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2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2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2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2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2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3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4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5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6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7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8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899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0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3901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1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2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3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4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5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6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7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8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09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0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1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2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3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4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5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6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7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8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19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0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1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2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3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4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5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26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6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7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8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29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0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1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2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9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9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9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9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9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9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9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39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0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0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0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0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0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0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0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0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0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0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1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1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1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1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1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1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1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1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1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1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2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2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2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2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2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2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2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2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2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2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3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3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3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3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3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3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3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3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3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3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4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4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4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4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4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4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4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4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4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4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5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5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5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5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5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5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5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5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5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5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6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6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6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6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6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6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6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6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6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6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7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7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7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7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7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7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7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7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7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7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8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8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82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83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84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85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86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87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88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89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90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19050</xdr:rowOff>
    </xdr:to>
    <xdr:sp macro="" textlink="">
      <xdr:nvSpPr>
        <xdr:cNvPr id="3393491" name="AutoShape 379" descr="http://csn.h1.ru/Images/blank.gif"/>
        <xdr:cNvSpPr>
          <a:spLocks noChangeAspect="1" noChangeArrowheads="1"/>
        </xdr:cNvSpPr>
      </xdr:nvSpPr>
      <xdr:spPr bwMode="auto">
        <a:xfrm>
          <a:off x="571500" y="53625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4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4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4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4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4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4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4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4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35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3935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59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59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59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0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0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0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0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0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0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0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0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0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0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1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1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1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1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1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1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1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1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1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1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2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2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2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2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2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2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2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2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2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2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3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3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3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3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3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3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3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3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3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3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4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4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4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4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4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4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4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4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4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4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5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5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5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5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5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5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5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5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5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5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6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6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6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6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6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6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6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6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6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6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7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7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7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7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7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7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7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7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7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7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8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8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8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8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8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8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8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8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8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8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9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9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9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9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9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9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9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9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9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69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0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0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0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0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0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0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0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0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0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0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1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1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1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1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1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1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1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1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1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1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2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2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2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2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2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2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2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2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2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2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3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3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3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3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3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3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3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3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3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3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4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4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4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4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4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4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4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4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4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4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5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5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5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5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5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5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5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5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5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5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6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6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6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6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6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6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6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6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6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6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7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7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7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7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7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7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7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7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7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7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8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8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8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8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8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8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8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8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8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8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9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9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9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9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9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9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9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9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9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79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0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0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0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0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0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0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0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0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0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0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1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1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1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1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1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1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1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1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1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1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2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2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2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2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2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2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2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2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2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2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3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3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3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3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3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3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3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3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3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3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4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4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4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4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4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4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4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4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4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4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5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5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5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5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5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5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5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5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5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5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6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6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6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6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6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6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6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6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6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6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7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7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7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7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7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7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7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7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7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7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8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8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8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8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8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8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8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8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8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8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9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9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9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9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9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9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9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9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9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89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0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0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0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0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0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0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0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0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0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0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1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1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1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1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1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1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1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1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1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1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2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2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2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2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2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2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2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2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2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2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3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3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3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3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3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3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3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3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3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3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4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4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4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4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4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4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4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4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4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4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5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5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5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5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5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5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5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5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5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5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6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6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6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6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6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6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6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6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6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6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7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7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7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7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7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7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7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7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7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7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8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8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8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8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8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8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8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8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8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8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9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9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9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9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9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9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9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9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9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399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0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0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0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0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0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0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0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0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0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0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1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1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1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1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1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1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1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1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1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1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2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2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2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2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2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2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2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2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2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2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3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3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3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3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3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3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3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3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3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3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4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4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4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4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4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4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4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4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4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4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5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5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5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5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5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5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5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5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5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5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6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6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6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6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6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6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6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6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6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6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7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7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7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7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7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7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7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7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7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7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8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8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8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8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8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8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8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8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8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8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9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9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9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9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9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9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9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9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9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09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0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0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0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0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0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0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0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0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0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0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1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1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1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1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1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1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1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1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1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1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2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2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2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2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2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2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2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2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2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2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3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3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3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3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3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3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3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3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3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3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4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4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4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4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4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4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4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4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4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4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5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5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5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5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5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5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5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5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5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5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6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6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6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6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6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6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6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6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6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6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7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7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7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7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7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7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7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7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7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7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8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8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8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8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8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8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8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8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8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8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9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9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9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9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9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9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9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9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9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19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0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0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0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0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0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0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0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0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0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0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1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1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1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1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1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1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1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1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1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1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2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2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2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2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2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2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2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2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2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2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3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3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3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3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3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3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3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3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3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3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4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4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4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4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4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4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4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4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4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4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5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5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5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5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5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5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5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5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5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5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6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6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6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6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6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6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6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6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6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6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7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7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7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7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7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7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7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7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7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7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8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8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8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8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8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8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8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8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8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8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9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9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9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9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9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9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9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9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9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29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0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0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0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0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0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0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0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0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0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0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1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1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1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1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1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1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1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1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1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1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2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2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2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2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2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2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2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2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2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2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3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3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3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3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3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3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3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3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3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3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4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4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4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4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4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4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4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4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4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4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5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5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5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5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5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5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5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5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5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5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6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6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6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6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6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6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6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6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6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6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7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7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7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7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7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7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7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7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7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7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8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8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8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8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8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8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8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8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8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8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9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9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9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9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9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9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9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9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9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39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0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0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0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0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0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0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0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0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0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0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1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1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1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1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1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1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1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1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1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1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2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2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2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2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2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2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2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27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28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29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30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31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32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33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34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35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133350</xdr:colOff>
      <xdr:row>19</xdr:row>
      <xdr:rowOff>19050</xdr:rowOff>
    </xdr:to>
    <xdr:sp macro="" textlink="">
      <xdr:nvSpPr>
        <xdr:cNvPr id="3394436" name="AutoShape 379" descr="http://csn.h1.ru/Images/blank.gif"/>
        <xdr:cNvSpPr>
          <a:spLocks noChangeAspect="1" noChangeArrowheads="1"/>
        </xdr:cNvSpPr>
      </xdr:nvSpPr>
      <xdr:spPr bwMode="auto">
        <a:xfrm>
          <a:off x="571500" y="37814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3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3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3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4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4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4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4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4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4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4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4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4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4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5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5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5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5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5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5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5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5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5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5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6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6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6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6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6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6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6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6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6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6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7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7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7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7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7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7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7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7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7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7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8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8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8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8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8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8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8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8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8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8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9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9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9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9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9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9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9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9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9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49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0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0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0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0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0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0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0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0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0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0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1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1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1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1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1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1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1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1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1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1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2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2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2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2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2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2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2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2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2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2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3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3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3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3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3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3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3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3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3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3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4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4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4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4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4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4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4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4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4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4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5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5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5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5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5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5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5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5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5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5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6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6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6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6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6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6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6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6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6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6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7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7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7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7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7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7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7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7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7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7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8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8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8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8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8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8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8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8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8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8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9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9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9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9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9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9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9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9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9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59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0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0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0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0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0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0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0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0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0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0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1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1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1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1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1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1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1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1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1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1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2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2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2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2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2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2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2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2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2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2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3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3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3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3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3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3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3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3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3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3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4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4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4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4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4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4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4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4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4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4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5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5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5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5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5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5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5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5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5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5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6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6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6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6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6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6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6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6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6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6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7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7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7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7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7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7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7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7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7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7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8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8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8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8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8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8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8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8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8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8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9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9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9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9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9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9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9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9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9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69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0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0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0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0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0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0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0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0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0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0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1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1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1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1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1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1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1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1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1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1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2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2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2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2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2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2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2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2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2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2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3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3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3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3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3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3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3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3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3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3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4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4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4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4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4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4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4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4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4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4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5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5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5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5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5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5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5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5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5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5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6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6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6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6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6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6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6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6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6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6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7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7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7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7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7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7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7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7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7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7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8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8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8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8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8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8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8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8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8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8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9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9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9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9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9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9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9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9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9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79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0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0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0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0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0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0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0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0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0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0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1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1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1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1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1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1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1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1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1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1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2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2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2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2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2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2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2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2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2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2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3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3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3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3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3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3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3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3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3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3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4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4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4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4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4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4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4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4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4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4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5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5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5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5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5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5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5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5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5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5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6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6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6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6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6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6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6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6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6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6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7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7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7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7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7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7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7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7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7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7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8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8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8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8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8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8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8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8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8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8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9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9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9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9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9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9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9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9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9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89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0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0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0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0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0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0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0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0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0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0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1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1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1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1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1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1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1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1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1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1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2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2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2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2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2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2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2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2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2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2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3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3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3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3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3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3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3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3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3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3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4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4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4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4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4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4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4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4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4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4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5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5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5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5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5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5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5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5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5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5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6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6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6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6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6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6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6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6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6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6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7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7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7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7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7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7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7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7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7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7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8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8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8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8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8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8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8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8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8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8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9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9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9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9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9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9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9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9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9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499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0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0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0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0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0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0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0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0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0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0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1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1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1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1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1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1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1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1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1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1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2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2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2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2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2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2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2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2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2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2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3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3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3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3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3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3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3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3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3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3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4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4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4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4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4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4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4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4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4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4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5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5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5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5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5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5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5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5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5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5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6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6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6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6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6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6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6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6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6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6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7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7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7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7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7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7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7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7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7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7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8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8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8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8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8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8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8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8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8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8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9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9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9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9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9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9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9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9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9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09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0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0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0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0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0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0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0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0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0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0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1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1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1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1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1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1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1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1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1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1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2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2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2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2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2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2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2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2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2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2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3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3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3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3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3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3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3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3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3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3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4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4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4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4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4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4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4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4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4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4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5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5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5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5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5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5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5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5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5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5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6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6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6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6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6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6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6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6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6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6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7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7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7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7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7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7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7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7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7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7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8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8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8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8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8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8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8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8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8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8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9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9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9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9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9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9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9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9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9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19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0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0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0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0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0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0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0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0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0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0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1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1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1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1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1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1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1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1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1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1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2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2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2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2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2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2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2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2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2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2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3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3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3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3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3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3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3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3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3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3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4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4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4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4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4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4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4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4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4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4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5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5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5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5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5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5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5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5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5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5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6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6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6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6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6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6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6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67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68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69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70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71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72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73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74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75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133350</xdr:colOff>
      <xdr:row>16</xdr:row>
      <xdr:rowOff>19050</xdr:rowOff>
    </xdr:to>
    <xdr:sp macro="" textlink="">
      <xdr:nvSpPr>
        <xdr:cNvPr id="3395276" name="AutoShape 379" descr="http://csn.h1.ru/Images/blank.gif"/>
        <xdr:cNvSpPr>
          <a:spLocks noChangeAspect="1" noChangeArrowheads="1"/>
        </xdr:cNvSpPr>
      </xdr:nvSpPr>
      <xdr:spPr bwMode="auto">
        <a:xfrm>
          <a:off x="11572875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2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3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4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5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6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7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8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59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5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5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5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5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5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5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5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5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6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6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6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6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6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6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6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6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6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6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7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7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7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7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7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7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7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7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7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7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8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8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8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8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8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8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8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8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8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8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9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9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9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9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9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9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9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9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9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09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0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0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0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0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0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0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0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0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0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0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1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1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1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1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1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1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1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1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1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1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2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2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2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2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2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2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2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2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2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2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3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3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3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3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3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3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3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3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3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3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4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4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42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43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44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45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46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47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48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49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50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133350</xdr:colOff>
      <xdr:row>14</xdr:row>
      <xdr:rowOff>19050</xdr:rowOff>
    </xdr:to>
    <xdr:sp macro="" textlink="">
      <xdr:nvSpPr>
        <xdr:cNvPr id="3396151" name="AutoShape 379" descr="http://csn.h1.ru/Images/blank.gif"/>
        <xdr:cNvSpPr>
          <a:spLocks noChangeAspect="1" noChangeArrowheads="1"/>
        </xdr:cNvSpPr>
      </xdr:nvSpPr>
      <xdr:spPr bwMode="auto">
        <a:xfrm>
          <a:off x="571500" y="26574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61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1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2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3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4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5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6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7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8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69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0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1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2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3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4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5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6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7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8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79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0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1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2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3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4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5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6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7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7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7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7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7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7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7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7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7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7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3987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3987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7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8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89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0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1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2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3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4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5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6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7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8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3999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0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1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2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3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4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5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6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7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8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09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0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1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1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1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1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1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1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1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1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1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1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2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2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2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2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2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2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2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2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2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2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3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3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3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3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3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3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3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3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3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3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4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4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4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4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4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4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4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4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4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4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5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5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5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5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5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5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5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5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5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5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6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6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6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6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6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6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6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6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6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6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7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7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7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7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7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7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7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7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7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7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8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8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8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8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8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8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8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8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8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8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9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9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9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9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9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9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9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9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9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29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30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301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302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303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304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305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306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307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308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309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133350</xdr:colOff>
      <xdr:row>25</xdr:row>
      <xdr:rowOff>19050</xdr:rowOff>
    </xdr:to>
    <xdr:sp macro="" textlink="">
      <xdr:nvSpPr>
        <xdr:cNvPr id="3401310" name="AutoShape 379" descr="http://csn.h1.ru/Images/blank.gif"/>
        <xdr:cNvSpPr>
          <a:spLocks noChangeAspect="1" noChangeArrowheads="1"/>
        </xdr:cNvSpPr>
      </xdr:nvSpPr>
      <xdr:spPr bwMode="auto">
        <a:xfrm>
          <a:off x="571500" y="50577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13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4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4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4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4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4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4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4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4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4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5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5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5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5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5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5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5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5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5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5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6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6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6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6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6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6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6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6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6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6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7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7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7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7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7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7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7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7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7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7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8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8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8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8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8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8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8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8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8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8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9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9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9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9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9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9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9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9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9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39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0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0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0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0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0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0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0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0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0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0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1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1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1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1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1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1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1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1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1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1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2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2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2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2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2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2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2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2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2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2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3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3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3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3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3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3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3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3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3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3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4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4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4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4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4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4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4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4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4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4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5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5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5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5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5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5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5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5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5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5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6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6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6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6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6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6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6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6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6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6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7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7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7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7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7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7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7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7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7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7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8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8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8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8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8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8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8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8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8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8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9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9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9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9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9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9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9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9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9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49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0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0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0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0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0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0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0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0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0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0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1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1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1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1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1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1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1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1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1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1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2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2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2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2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2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2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2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2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2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2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3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3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3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3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3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3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3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3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3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3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4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4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4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4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4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4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4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4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4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4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5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5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5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5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5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5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5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5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5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5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6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6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6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6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6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6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6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6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6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6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7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7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7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7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7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7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7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7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7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7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8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8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8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8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8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8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8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8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8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8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9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9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9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9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9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9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9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9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9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59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0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0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0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0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0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0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0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0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0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0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1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1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1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1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1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1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1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1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1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1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2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2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2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2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2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2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2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2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2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2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3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3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3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3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3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3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3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3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3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3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4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4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4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4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4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4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4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4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4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4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5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5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5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5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5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5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5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5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5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5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6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6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6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6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6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6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6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6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6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6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7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7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7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7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7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7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7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7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7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7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8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8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8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8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8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8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8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8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8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8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9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9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9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9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9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9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9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9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9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69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0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0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0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0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0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0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0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0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0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0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1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1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1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1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1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1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1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1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1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1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2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2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2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2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2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2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2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2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2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2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3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3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3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3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3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3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3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3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3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3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4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4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4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4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4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4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4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4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4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4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5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5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5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5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5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5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5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5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5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5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6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6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6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6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6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6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6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6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6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6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7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7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7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7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7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7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7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7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7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7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8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8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8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8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8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8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8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8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8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8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9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9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9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9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9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9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9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9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9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79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0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0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0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0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0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0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0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0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0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0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1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1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1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1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1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1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1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1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1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1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2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2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2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2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2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2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2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2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2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2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3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3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3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3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3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3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3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3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3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3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4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4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4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4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4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4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4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4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4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4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5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5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5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5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5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5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5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5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5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5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6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6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6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6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6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6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6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6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6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6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7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7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7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7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7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7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7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7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7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7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8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8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8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8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8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8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8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8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8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8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9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9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9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9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9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9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9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9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9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89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0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0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0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0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0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0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0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0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0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0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1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1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1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1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1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1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1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1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1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1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2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2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2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2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2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2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2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2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2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2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3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3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3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3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3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3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3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3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3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3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4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4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4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4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4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4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4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4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4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4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5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5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5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5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5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5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5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5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5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5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6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6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6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6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6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6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6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6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6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6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7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7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7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7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7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7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7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7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7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7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8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8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8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8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8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8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8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8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8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8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9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9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9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9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9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9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9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9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9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199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0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0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0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0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0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0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0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0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0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0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1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1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1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1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1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1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1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1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1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1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2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2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2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2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2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2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2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2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2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2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3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3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3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3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3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3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3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3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3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3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4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4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4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4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4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4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4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4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4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4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5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5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5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5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5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5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5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5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5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5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6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6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6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6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6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6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6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6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6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6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7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7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7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7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7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7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7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7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7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7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8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8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8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8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8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8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8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8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8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8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9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9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9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9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9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9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9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9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9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09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0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0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0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0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0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0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0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0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0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0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1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1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1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1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1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1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1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1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1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1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2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2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2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2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2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2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2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2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2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2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3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3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3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3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3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3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3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3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3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3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4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4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4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4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4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4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4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4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4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4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5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5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5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5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5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5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5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5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5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5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6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6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6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6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6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6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6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6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6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6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7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71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72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73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74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75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76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77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78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79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133350</xdr:colOff>
      <xdr:row>16</xdr:row>
      <xdr:rowOff>19050</xdr:rowOff>
    </xdr:to>
    <xdr:sp macro="" textlink="">
      <xdr:nvSpPr>
        <xdr:cNvPr id="3402180" name="AutoShape 379" descr="http://csn.h1.ru/Images/blank.gif"/>
        <xdr:cNvSpPr>
          <a:spLocks noChangeAspect="1" noChangeArrowheads="1"/>
        </xdr:cNvSpPr>
      </xdr:nvSpPr>
      <xdr:spPr bwMode="auto">
        <a:xfrm>
          <a:off x="571500" y="31051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1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2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3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4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5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6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7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8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2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2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2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2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2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2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2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2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2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3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3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3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3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3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3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3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3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3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3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4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4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4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4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4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4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4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4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4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4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5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5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5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5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5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5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5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5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5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5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6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6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6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6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6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6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6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6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6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6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7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7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7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7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7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7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7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7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7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7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8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8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8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8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8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8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8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8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8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8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9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9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9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9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9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9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9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9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9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299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0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0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0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0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0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0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0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0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0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0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1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11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12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13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14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15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16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17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18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19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133350</xdr:colOff>
      <xdr:row>32</xdr:row>
      <xdr:rowOff>19050</xdr:rowOff>
    </xdr:to>
    <xdr:sp macro="" textlink="">
      <xdr:nvSpPr>
        <xdr:cNvPr id="3403020" name="AutoShape 379" descr="http://csn.h1.ru/Images/blank.gif"/>
        <xdr:cNvSpPr>
          <a:spLocks noChangeAspect="1" noChangeArrowheads="1"/>
        </xdr:cNvSpPr>
      </xdr:nvSpPr>
      <xdr:spPr bwMode="auto">
        <a:xfrm>
          <a:off x="571500" y="661987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0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1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2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3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4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5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6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7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8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39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0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1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2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3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4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5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6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7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8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49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0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1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2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3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4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2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2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2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2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2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2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2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2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2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3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3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3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3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3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3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3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3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3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3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4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4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4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4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4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4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4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4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4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4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5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5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5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5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5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5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5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5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5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5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6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6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6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6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6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6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6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6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6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6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7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7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7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7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7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7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7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7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7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7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8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8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8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8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8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8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8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8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8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8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9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9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9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9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9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9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9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9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9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59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0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0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0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0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0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0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0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0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0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0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1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11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12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13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14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15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16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17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18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19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133350</xdr:colOff>
      <xdr:row>17</xdr:row>
      <xdr:rowOff>19050</xdr:rowOff>
    </xdr:to>
    <xdr:sp macro="" textlink="">
      <xdr:nvSpPr>
        <xdr:cNvPr id="3405620" name="AutoShape 379" descr="http://csn.h1.ru/Images/blank.gif"/>
        <xdr:cNvSpPr>
          <a:spLocks noChangeAspect="1" noChangeArrowheads="1"/>
        </xdr:cNvSpPr>
      </xdr:nvSpPr>
      <xdr:spPr bwMode="auto">
        <a:xfrm>
          <a:off x="571500" y="33242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6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7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8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59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0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1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2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3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4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5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6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7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8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69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0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1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0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0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0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0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0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0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0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0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0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1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1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1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1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1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1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1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1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1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1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2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2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2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2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2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2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2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2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2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2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3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3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3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3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3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3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3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3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3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3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4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4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4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4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4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4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4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4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4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4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5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5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5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5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5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5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5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5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5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5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6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6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6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6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6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6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6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6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6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6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7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7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7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7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7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7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7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7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7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7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8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8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8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8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8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8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8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8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8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8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9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91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92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93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94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95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96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97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98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299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133350</xdr:colOff>
      <xdr:row>23</xdr:row>
      <xdr:rowOff>19050</xdr:rowOff>
    </xdr:to>
    <xdr:sp macro="" textlink="">
      <xdr:nvSpPr>
        <xdr:cNvPr id="3407300" name="AutoShape 379" descr="http://csn.h1.ru/Images/blank.gif"/>
        <xdr:cNvSpPr>
          <a:spLocks noChangeAspect="1" noChangeArrowheads="1"/>
        </xdr:cNvSpPr>
      </xdr:nvSpPr>
      <xdr:spPr bwMode="auto">
        <a:xfrm>
          <a:off x="571500" y="46196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3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4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5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6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7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8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79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0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1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2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3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4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5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6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7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8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89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0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1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2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3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4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5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6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7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0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0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0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0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0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0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0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0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0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1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1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1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1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1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1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1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1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1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1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2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2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2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2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2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2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2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2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2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2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3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3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3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3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3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3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3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3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3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3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4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4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4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4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4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4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4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4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4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4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5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5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5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5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5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5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5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5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5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5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6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6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6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6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6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6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6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6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6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6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7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7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7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7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7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7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7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7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7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7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8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8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8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8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8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8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8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8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8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8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9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91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92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93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94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95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96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97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98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899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133350</xdr:colOff>
      <xdr:row>24</xdr:row>
      <xdr:rowOff>19050</xdr:rowOff>
    </xdr:to>
    <xdr:sp macro="" textlink="">
      <xdr:nvSpPr>
        <xdr:cNvPr id="3409900" name="AutoShape 379" descr="http://csn.h1.ru/Images/blank.gif"/>
        <xdr:cNvSpPr>
          <a:spLocks noChangeAspect="1" noChangeArrowheads="1"/>
        </xdr:cNvSpPr>
      </xdr:nvSpPr>
      <xdr:spPr bwMode="auto">
        <a:xfrm>
          <a:off x="571500" y="48577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099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0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1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2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3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4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5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5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5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5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5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5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5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5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6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6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6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6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6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6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6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6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6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6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7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7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7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7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7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7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7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7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7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7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8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8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8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8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8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8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8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8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8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8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9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9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9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9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9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9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9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9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9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69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0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0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0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0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0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0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0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0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0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0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1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1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1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1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1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1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1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1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1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1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2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2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2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2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2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2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2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2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2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2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3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3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3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3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3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3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3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3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3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3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4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4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4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43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44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45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46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47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48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49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50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51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133350</xdr:colOff>
      <xdr:row>27</xdr:row>
      <xdr:rowOff>19050</xdr:rowOff>
    </xdr:to>
    <xdr:sp macro="" textlink="">
      <xdr:nvSpPr>
        <xdr:cNvPr id="3410752" name="AutoShape 379" descr="http://csn.h1.ru/Images/blank.gif"/>
        <xdr:cNvSpPr>
          <a:spLocks noChangeAspect="1" noChangeArrowheads="1"/>
        </xdr:cNvSpPr>
      </xdr:nvSpPr>
      <xdr:spPr bwMode="auto">
        <a:xfrm>
          <a:off x="571500" y="5581650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7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8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09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0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1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2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3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4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5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6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7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8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19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0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1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2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3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4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5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6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7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8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29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0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1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2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4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4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4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4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4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4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4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4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4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4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5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5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5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5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5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5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5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5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5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5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6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6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6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6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6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6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6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6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6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6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7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7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7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7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7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7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7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7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7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7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8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8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8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8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8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8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8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8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8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8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9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9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9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9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9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9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9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9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9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39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0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0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0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0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0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0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0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0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0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0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1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1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1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1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1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1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1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1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1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1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2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2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2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2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2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2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2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2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2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2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30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31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32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33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34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35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36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37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38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133350</xdr:colOff>
      <xdr:row>34</xdr:row>
      <xdr:rowOff>19050</xdr:rowOff>
    </xdr:to>
    <xdr:sp macro="" textlink="">
      <xdr:nvSpPr>
        <xdr:cNvPr id="3413439" name="AutoShape 379" descr="http://csn.h1.ru/Images/blank.gif"/>
        <xdr:cNvSpPr>
          <a:spLocks noChangeAspect="1" noChangeArrowheads="1"/>
        </xdr:cNvSpPr>
      </xdr:nvSpPr>
      <xdr:spPr bwMode="auto">
        <a:xfrm>
          <a:off x="571500" y="6943725"/>
          <a:ext cx="133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2;&#1096;&#1072;/Desktop/&#1058;&#1045;&#1056;&#1045;&#1053;&#1058;&#1068;&#1028;&#1042;/&#1053;&#1055;_&#1075;&#1072;&#1083;&#1091;&#1079;&#1100;_&#1079;&#1085;&#1072;&#1085;&#1100;_12/&#1053;&#1055;_&#1075;&#1072;&#1083;&#1091;&#1079;&#1100;_&#1079;&#1085;&#1072;&#1085;&#1100;_12/&#1058;&#1045;&#1056;&#1045;&#1053;&#1058;&#1068;&#1028;&#1042;/&#1044;&#1086;&#1082;&#1091;&#1084;&#1077;&#1085;&#1090;&#1080;_&#1050;&#1053;&#1059;&#1041;&#1040;/&#1050;&#1072;&#1092;&#1077;&#1076;&#1088;&#1072;_&#1050;&#1053;&#1059;&#1041;&#1040;/&#1053;&#1072;&#1074;&#1095;_&#1087;&#1083;&#1072;&#1085;&#1080;_&#1050;&#1053;&#1059;&#1041;&#1040;/&#1053;&#1072;&#1074;&#1095;_&#1087;&#1083;&#1072;&#1085;&#1080;_&#1041;&#1030;&#1050;&#1057;_&#1050;&#1057;&#1052;_&#1050;&#1053;_&#1030;&#1057;&#1058;_20_21/&#1053;&#1055;_12_&#1030;&#1058;/&#1053;&#1055;_126_&#1053;&#1055;__I&#1057;&#1058;_122_I&#1058;&#1045;&#1055;_&#1041;&#1072;&#1082;_&#1052;&#1072;&#1075;_2018_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_бакалавр_ІТЕП_денна"/>
      <sheetName val="ТИТ-БАК_ІСТ_ІТЕП"/>
      <sheetName val="1 Курс_2018-19_ІСТ"/>
      <sheetName val="2 курс_2018-19_ІТЕП"/>
      <sheetName val="3 курс_2018-19_ІТЕП"/>
      <sheetName val="4 курс_2018-19_ІТЕП"/>
      <sheetName val="НП_магістр_ІСТ_денна"/>
      <sheetName val="ТИТ-МАГ_ІСТ"/>
      <sheetName val="5 курс_2018-19_ІСТ"/>
      <sheetName val="6 курс_2018-19_ІСТ"/>
      <sheetName val="НП_бакалавр_ІСТ_ІТЕП_денна"/>
    </sheetNames>
    <sheetDataSet>
      <sheetData sheetId="0" refreshError="1"/>
      <sheetData sheetId="1" refreshError="1"/>
      <sheetData sheetId="2" refreshError="1">
        <row r="13">
          <cell r="K13">
            <v>30</v>
          </cell>
          <cell r="X13">
            <v>30</v>
          </cell>
        </row>
        <row r="15">
          <cell r="W15">
            <v>0</v>
          </cell>
        </row>
        <row r="16">
          <cell r="J16">
            <v>0</v>
          </cell>
        </row>
        <row r="18">
          <cell r="F18">
            <v>4</v>
          </cell>
          <cell r="S18">
            <v>4</v>
          </cell>
        </row>
        <row r="19">
          <cell r="J19">
            <v>0</v>
          </cell>
          <cell r="S19">
            <v>0</v>
          </cell>
        </row>
        <row r="20">
          <cell r="J20">
            <v>0</v>
          </cell>
          <cell r="W20">
            <v>0</v>
          </cell>
        </row>
      </sheetData>
      <sheetData sheetId="3" refreshError="1">
        <row r="13">
          <cell r="K13">
            <v>30</v>
          </cell>
          <cell r="X13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S31"/>
  <sheetViews>
    <sheetView tabSelected="1" topLeftCell="A7" zoomScale="70" zoomScaleNormal="70" zoomScaleSheetLayoutView="100" zoomScalePageLayoutView="60" workbookViewId="0">
      <selection activeCell="AL28" sqref="AL28:AL29"/>
    </sheetView>
  </sheetViews>
  <sheetFormatPr defaultRowHeight="12.75" x14ac:dyDescent="0.2"/>
  <cols>
    <col min="1" max="1" width="9.140625" style="23"/>
    <col min="2" max="2" width="11.42578125" style="23" customWidth="1"/>
    <col min="3" max="3" width="4.85546875" style="23" customWidth="1"/>
    <col min="4" max="13" width="3.7109375" style="23" customWidth="1"/>
    <col min="14" max="14" width="4.140625" style="23" customWidth="1"/>
    <col min="15" max="15" width="3.85546875" style="23" customWidth="1"/>
    <col min="16" max="37" width="3.7109375" style="23" customWidth="1"/>
    <col min="38" max="38" width="4.28515625" style="23" customWidth="1"/>
    <col min="39" max="44" width="3.7109375" style="23" customWidth="1"/>
    <col min="45" max="45" width="5.140625" style="23" customWidth="1"/>
    <col min="46" max="54" width="3.7109375" style="23" customWidth="1"/>
    <col min="55" max="16384" width="9.140625" style="23"/>
  </cols>
  <sheetData>
    <row r="1" spans="2:54" customFormat="1" ht="18.75" x14ac:dyDescent="0.3">
      <c r="B1" s="4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Q1" s="27"/>
      <c r="AR1" s="27"/>
    </row>
    <row r="2" spans="2:54" customFormat="1" ht="23.25" customHeight="1" x14ac:dyDescent="0.3">
      <c r="B2" s="170"/>
      <c r="C2" s="170"/>
      <c r="D2" s="170"/>
      <c r="E2" s="170"/>
      <c r="F2" s="170"/>
      <c r="G2" s="95"/>
      <c r="H2" s="40"/>
      <c r="I2" s="40"/>
      <c r="J2" s="40"/>
      <c r="K2" s="40"/>
      <c r="L2" s="40"/>
      <c r="M2" s="26"/>
      <c r="N2" s="26"/>
      <c r="O2" s="26"/>
      <c r="P2" s="167" t="s">
        <v>213</v>
      </c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</row>
    <row r="3" spans="2:54" customFormat="1" ht="23.25" customHeight="1" x14ac:dyDescent="0.3">
      <c r="B3" s="96"/>
      <c r="C3" s="96"/>
      <c r="D3" s="96"/>
      <c r="E3" s="96"/>
      <c r="F3" s="96"/>
      <c r="G3" s="95"/>
      <c r="H3" s="40"/>
      <c r="I3" s="40"/>
      <c r="J3" s="40"/>
      <c r="K3" s="40"/>
      <c r="L3" s="40"/>
      <c r="M3" s="26"/>
      <c r="N3" s="26"/>
      <c r="O3" s="26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</row>
    <row r="4" spans="2:54" customFormat="1" ht="20.25" x14ac:dyDescent="0.3">
      <c r="B4" s="99" t="s">
        <v>212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4"/>
      <c r="N4" s="26"/>
      <c r="O4" s="26"/>
      <c r="P4" s="92" t="s">
        <v>92</v>
      </c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Q4" s="27"/>
      <c r="AR4" s="27"/>
    </row>
    <row r="5" spans="2:54" customFormat="1" ht="18.75" x14ac:dyDescent="0.3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94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Q5" s="27"/>
      <c r="AR5" s="27"/>
    </row>
    <row r="6" spans="2:54" customFormat="1" ht="24.75" customHeight="1" x14ac:dyDescent="0.3">
      <c r="B6" s="40" t="s">
        <v>196</v>
      </c>
      <c r="C6" s="40"/>
      <c r="D6" s="40"/>
      <c r="E6" s="40"/>
      <c r="F6" s="40"/>
      <c r="G6" s="40"/>
      <c r="H6" s="40"/>
      <c r="I6" s="26"/>
      <c r="J6" s="26"/>
      <c r="K6" s="26"/>
      <c r="L6" s="167" t="s">
        <v>193</v>
      </c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</row>
    <row r="7" spans="2:54" customFormat="1" ht="24.75" customHeight="1" x14ac:dyDescent="0.3">
      <c r="B7" s="40" t="s">
        <v>211</v>
      </c>
      <c r="C7" s="40"/>
      <c r="D7" s="40"/>
      <c r="E7" s="40"/>
      <c r="F7" s="40"/>
      <c r="G7" s="40"/>
      <c r="H7" s="40"/>
      <c r="I7" s="40"/>
      <c r="J7" s="40"/>
      <c r="K7" s="40"/>
      <c r="L7" s="26"/>
      <c r="M7" s="26"/>
      <c r="N7" s="169" t="s">
        <v>210</v>
      </c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92"/>
      <c r="AL7" s="177" t="s">
        <v>192</v>
      </c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38"/>
      <c r="AZ7" s="38"/>
      <c r="BA7" s="38"/>
      <c r="BB7" s="38"/>
    </row>
    <row r="8" spans="2:54" customFormat="1" ht="24.75" customHeight="1" x14ac:dyDescent="0.3">
      <c r="B8" s="40" t="s">
        <v>195</v>
      </c>
      <c r="C8" s="40"/>
      <c r="D8" s="40"/>
      <c r="E8" s="40"/>
      <c r="F8" s="40"/>
      <c r="G8" s="40"/>
      <c r="H8" s="26"/>
      <c r="I8" s="26"/>
      <c r="J8" s="26"/>
      <c r="K8" s="26"/>
      <c r="L8" s="26"/>
      <c r="M8" s="26"/>
      <c r="N8" s="169" t="s">
        <v>214</v>
      </c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92"/>
      <c r="AL8" s="98" t="s">
        <v>191</v>
      </c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38"/>
      <c r="AZ8" s="38"/>
      <c r="BA8" s="38"/>
      <c r="BB8" s="38"/>
    </row>
    <row r="9" spans="2:54" customFormat="1" ht="24.75" customHeight="1" x14ac:dyDescent="0.3">
      <c r="B9" s="40" t="s">
        <v>215</v>
      </c>
      <c r="C9" s="40"/>
      <c r="D9" s="40"/>
      <c r="E9" s="40"/>
      <c r="F9" s="40"/>
      <c r="G9" s="40"/>
      <c r="H9" s="40"/>
      <c r="I9" s="40"/>
      <c r="J9" s="26"/>
      <c r="K9" s="26"/>
      <c r="L9" s="26"/>
      <c r="M9" s="26"/>
      <c r="N9" s="180" t="s">
        <v>190</v>
      </c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93"/>
      <c r="AL9" s="93"/>
      <c r="AM9" s="93"/>
      <c r="AN9" s="93"/>
      <c r="AO9" s="93"/>
      <c r="AP9" s="93"/>
      <c r="AQ9" s="93"/>
      <c r="AR9" s="93"/>
      <c r="AS9" s="38"/>
      <c r="AT9" s="38"/>
      <c r="AU9" s="38"/>
      <c r="AV9" s="38"/>
      <c r="AW9" s="38"/>
      <c r="AX9" s="38"/>
      <c r="AY9" s="38"/>
      <c r="AZ9" s="38"/>
      <c r="BA9" s="38"/>
      <c r="BB9" s="38"/>
    </row>
    <row r="10" spans="2:54" customFormat="1" ht="24.75" customHeight="1" x14ac:dyDescent="0.3">
      <c r="B10" s="40" t="s">
        <v>209</v>
      </c>
      <c r="C10" s="40"/>
      <c r="D10" s="40"/>
      <c r="E10" s="40"/>
      <c r="F10" s="40"/>
      <c r="G10" s="40"/>
      <c r="H10" s="40"/>
      <c r="I10" s="40"/>
      <c r="J10" s="26"/>
      <c r="K10" s="26"/>
      <c r="L10" s="26"/>
      <c r="M10" s="26"/>
      <c r="N10" s="169" t="s">
        <v>189</v>
      </c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92"/>
      <c r="AL10" s="167" t="s">
        <v>188</v>
      </c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38"/>
      <c r="AZ10" s="38"/>
      <c r="BA10" s="38"/>
      <c r="BB10" s="38"/>
    </row>
    <row r="11" spans="2:54" customFormat="1" ht="24.75" customHeight="1" x14ac:dyDescent="0.3">
      <c r="B11" s="190"/>
      <c r="C11" s="190"/>
      <c r="D11" s="190"/>
      <c r="E11" s="190"/>
      <c r="F11" s="190"/>
      <c r="G11" s="26"/>
      <c r="H11" s="40" t="s">
        <v>194</v>
      </c>
      <c r="I11" s="40"/>
      <c r="J11" s="40"/>
      <c r="K11" s="40"/>
      <c r="L11" s="40"/>
      <c r="M11" s="40"/>
      <c r="N11" s="169" t="s">
        <v>187</v>
      </c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92"/>
      <c r="AL11" s="92" t="s">
        <v>186</v>
      </c>
      <c r="AM11" s="38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38"/>
      <c r="AZ11" s="38"/>
      <c r="BA11" s="38"/>
      <c r="BB11" s="38"/>
    </row>
    <row r="12" spans="2:54" customFormat="1" ht="24.75" customHeight="1" x14ac:dyDescent="0.3">
      <c r="B12" s="40" t="s">
        <v>216</v>
      </c>
      <c r="C12" s="40"/>
      <c r="D12" s="40"/>
      <c r="E12" s="40"/>
      <c r="F12" s="40"/>
      <c r="G12" s="40"/>
      <c r="H12" s="26"/>
      <c r="I12" s="26"/>
      <c r="J12" s="26"/>
      <c r="K12" s="26"/>
      <c r="L12" s="26"/>
      <c r="M12" s="26"/>
      <c r="N12" s="26"/>
      <c r="O12" s="2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</row>
    <row r="13" spans="2:54" customFormat="1" x14ac:dyDescent="0.2">
      <c r="B13" s="91"/>
      <c r="C13" s="171" t="s">
        <v>78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</row>
    <row r="14" spans="2:54" customFormat="1" x14ac:dyDescent="0.2">
      <c r="B14" s="9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</row>
    <row r="15" spans="2:54" ht="16.5" customHeight="1" thickBot="1" x14ac:dyDescent="0.3">
      <c r="B15" s="90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</row>
    <row r="16" spans="2:54" ht="15" x14ac:dyDescent="0.2">
      <c r="B16" s="174" t="s">
        <v>16</v>
      </c>
      <c r="C16" s="176" t="s">
        <v>77</v>
      </c>
      <c r="D16" s="176"/>
      <c r="E16" s="176"/>
      <c r="F16" s="176"/>
      <c r="G16" s="176" t="s">
        <v>76</v>
      </c>
      <c r="H16" s="176"/>
      <c r="I16" s="176"/>
      <c r="J16" s="176"/>
      <c r="K16" s="176" t="s">
        <v>75</v>
      </c>
      <c r="L16" s="176"/>
      <c r="M16" s="176"/>
      <c r="N16" s="176"/>
      <c r="O16" s="176"/>
      <c r="P16" s="176" t="s">
        <v>74</v>
      </c>
      <c r="Q16" s="176"/>
      <c r="R16" s="176"/>
      <c r="S16" s="176"/>
      <c r="T16" s="176" t="s">
        <v>73</v>
      </c>
      <c r="U16" s="176"/>
      <c r="V16" s="176"/>
      <c r="W16" s="176"/>
      <c r="X16" s="176"/>
      <c r="Y16" s="176" t="s">
        <v>72</v>
      </c>
      <c r="Z16" s="176"/>
      <c r="AA16" s="176"/>
      <c r="AB16" s="176"/>
      <c r="AC16" s="176" t="s">
        <v>71</v>
      </c>
      <c r="AD16" s="176"/>
      <c r="AE16" s="176"/>
      <c r="AF16" s="176"/>
      <c r="AG16" s="176" t="s">
        <v>70</v>
      </c>
      <c r="AH16" s="176"/>
      <c r="AI16" s="176"/>
      <c r="AJ16" s="176"/>
      <c r="AK16" s="178" t="s">
        <v>69</v>
      </c>
      <c r="AL16" s="178"/>
      <c r="AM16" s="178"/>
      <c r="AN16" s="178"/>
      <c r="AO16" s="178"/>
      <c r="AP16" s="176" t="s">
        <v>68</v>
      </c>
      <c r="AQ16" s="176"/>
      <c r="AR16" s="176"/>
      <c r="AS16" s="176"/>
      <c r="AT16" s="176" t="s">
        <v>67</v>
      </c>
      <c r="AU16" s="176"/>
      <c r="AV16" s="176"/>
      <c r="AW16" s="176"/>
      <c r="AX16" s="176"/>
      <c r="AY16" s="176" t="s">
        <v>66</v>
      </c>
      <c r="AZ16" s="176"/>
      <c r="BA16" s="176"/>
      <c r="BB16" s="188"/>
    </row>
    <row r="17" spans="2:71" ht="44.25" customHeight="1" x14ac:dyDescent="0.25">
      <c r="B17" s="175"/>
      <c r="C17" s="41">
        <v>1</v>
      </c>
      <c r="D17" s="41">
        <v>2</v>
      </c>
      <c r="E17" s="41">
        <v>3</v>
      </c>
      <c r="F17" s="41">
        <v>4</v>
      </c>
      <c r="G17" s="41">
        <v>5</v>
      </c>
      <c r="H17" s="41">
        <v>6</v>
      </c>
      <c r="I17" s="41">
        <v>7</v>
      </c>
      <c r="J17" s="41">
        <v>8</v>
      </c>
      <c r="K17" s="41">
        <v>9</v>
      </c>
      <c r="L17" s="41">
        <v>10</v>
      </c>
      <c r="M17" s="41">
        <v>11</v>
      </c>
      <c r="N17" s="41">
        <v>12</v>
      </c>
      <c r="O17" s="41">
        <v>13</v>
      </c>
      <c r="P17" s="41">
        <v>14</v>
      </c>
      <c r="Q17" s="41">
        <v>15</v>
      </c>
      <c r="R17" s="41">
        <v>16</v>
      </c>
      <c r="S17" s="41">
        <v>17</v>
      </c>
      <c r="T17" s="41">
        <v>18</v>
      </c>
      <c r="U17" s="41">
        <v>19</v>
      </c>
      <c r="V17" s="41">
        <v>20</v>
      </c>
      <c r="W17" s="41">
        <v>21</v>
      </c>
      <c r="X17" s="41">
        <v>22</v>
      </c>
      <c r="Y17" s="41">
        <v>23</v>
      </c>
      <c r="Z17" s="41">
        <v>24</v>
      </c>
      <c r="AA17" s="41">
        <v>25</v>
      </c>
      <c r="AB17" s="41">
        <v>26</v>
      </c>
      <c r="AC17" s="41">
        <v>27</v>
      </c>
      <c r="AD17" s="41">
        <v>28</v>
      </c>
      <c r="AE17" s="41">
        <v>29</v>
      </c>
      <c r="AF17" s="41">
        <v>30</v>
      </c>
      <c r="AG17" s="41">
        <v>31</v>
      </c>
      <c r="AH17" s="41">
        <v>32</v>
      </c>
      <c r="AI17" s="41">
        <v>33</v>
      </c>
      <c r="AJ17" s="41">
        <v>34</v>
      </c>
      <c r="AK17" s="41">
        <v>35</v>
      </c>
      <c r="AL17" s="41">
        <v>36</v>
      </c>
      <c r="AM17" s="41">
        <v>37</v>
      </c>
      <c r="AN17" s="41">
        <v>38</v>
      </c>
      <c r="AO17" s="41">
        <v>39</v>
      </c>
      <c r="AP17" s="41">
        <v>40</v>
      </c>
      <c r="AQ17" s="41">
        <v>41</v>
      </c>
      <c r="AR17" s="41">
        <v>42</v>
      </c>
      <c r="AS17" s="41">
        <v>43</v>
      </c>
      <c r="AT17" s="41">
        <v>44</v>
      </c>
      <c r="AU17" s="41">
        <v>45</v>
      </c>
      <c r="AV17" s="41">
        <v>46</v>
      </c>
      <c r="AW17" s="41">
        <v>47</v>
      </c>
      <c r="AX17" s="41">
        <v>48</v>
      </c>
      <c r="AY17" s="41">
        <v>49</v>
      </c>
      <c r="AZ17" s="41">
        <v>50</v>
      </c>
      <c r="BA17" s="41">
        <v>51</v>
      </c>
      <c r="BB17" s="42">
        <v>52</v>
      </c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</row>
    <row r="18" spans="2:71" ht="15.75" x14ac:dyDescent="0.2">
      <c r="B18" s="43">
        <v>1</v>
      </c>
      <c r="C18" s="79" t="s">
        <v>63</v>
      </c>
      <c r="D18" s="79" t="s">
        <v>63</v>
      </c>
      <c r="E18" s="79" t="s">
        <v>63</v>
      </c>
      <c r="F18" s="79" t="s">
        <v>63</v>
      </c>
      <c r="G18" s="79" t="s">
        <v>63</v>
      </c>
      <c r="H18" s="79" t="s">
        <v>63</v>
      </c>
      <c r="I18" s="79" t="s">
        <v>63</v>
      </c>
      <c r="J18" s="79" t="s">
        <v>63</v>
      </c>
      <c r="K18" s="79" t="s">
        <v>63</v>
      </c>
      <c r="L18" s="79" t="s">
        <v>63</v>
      </c>
      <c r="M18" s="79" t="s">
        <v>63</v>
      </c>
      <c r="N18" s="79" t="s">
        <v>63</v>
      </c>
      <c r="O18" s="79" t="s">
        <v>63</v>
      </c>
      <c r="P18" s="79" t="s">
        <v>63</v>
      </c>
      <c r="Q18" s="79" t="s">
        <v>63</v>
      </c>
      <c r="R18" s="79" t="s">
        <v>63</v>
      </c>
      <c r="S18" s="79" t="s">
        <v>63</v>
      </c>
      <c r="T18" s="79" t="s">
        <v>64</v>
      </c>
      <c r="U18" s="79" t="s">
        <v>64</v>
      </c>
      <c r="V18" s="79" t="s">
        <v>89</v>
      </c>
      <c r="W18" s="79" t="s">
        <v>62</v>
      </c>
      <c r="X18" s="79" t="s">
        <v>62</v>
      </c>
      <c r="Y18" s="79" t="s">
        <v>64</v>
      </c>
      <c r="Z18" s="79" t="s">
        <v>63</v>
      </c>
      <c r="AA18" s="79" t="s">
        <v>63</v>
      </c>
      <c r="AB18" s="79" t="s">
        <v>63</v>
      </c>
      <c r="AC18" s="79" t="s">
        <v>63</v>
      </c>
      <c r="AD18" s="79" t="s">
        <v>63</v>
      </c>
      <c r="AE18" s="79" t="s">
        <v>63</v>
      </c>
      <c r="AF18" s="79" t="s">
        <v>63</v>
      </c>
      <c r="AG18" s="79" t="s">
        <v>63</v>
      </c>
      <c r="AH18" s="79" t="s">
        <v>63</v>
      </c>
      <c r="AI18" s="79" t="s">
        <v>63</v>
      </c>
      <c r="AJ18" s="79" t="s">
        <v>63</v>
      </c>
      <c r="AK18" s="79" t="s">
        <v>63</v>
      </c>
      <c r="AL18" s="79" t="s">
        <v>63</v>
      </c>
      <c r="AM18" s="79" t="s">
        <v>63</v>
      </c>
      <c r="AN18" s="79" t="s">
        <v>63</v>
      </c>
      <c r="AO18" s="79" t="s">
        <v>63</v>
      </c>
      <c r="AP18" s="79" t="s">
        <v>63</v>
      </c>
      <c r="AQ18" s="79" t="s">
        <v>89</v>
      </c>
      <c r="AR18" s="79" t="s">
        <v>62</v>
      </c>
      <c r="AS18" s="79" t="s">
        <v>62</v>
      </c>
      <c r="AT18" s="79" t="s">
        <v>64</v>
      </c>
      <c r="AU18" s="79" t="s">
        <v>64</v>
      </c>
      <c r="AV18" s="79" t="s">
        <v>64</v>
      </c>
      <c r="AW18" s="79" t="s">
        <v>64</v>
      </c>
      <c r="AX18" s="79" t="s">
        <v>64</v>
      </c>
      <c r="AY18" s="79" t="s">
        <v>64</v>
      </c>
      <c r="AZ18" s="79" t="s">
        <v>64</v>
      </c>
      <c r="BA18" s="79" t="s">
        <v>64</v>
      </c>
      <c r="BB18" s="88" t="s">
        <v>64</v>
      </c>
      <c r="BI18" s="87"/>
      <c r="BJ18" s="87"/>
      <c r="BK18" s="87"/>
      <c r="BL18" s="87"/>
      <c r="BM18" s="87"/>
    </row>
    <row r="19" spans="2:71" ht="15.75" x14ac:dyDescent="0.2">
      <c r="B19" s="89">
        <v>2</v>
      </c>
      <c r="C19" s="79" t="s">
        <v>63</v>
      </c>
      <c r="D19" s="79" t="s">
        <v>63</v>
      </c>
      <c r="E19" s="79" t="s">
        <v>63</v>
      </c>
      <c r="F19" s="79" t="s">
        <v>63</v>
      </c>
      <c r="G19" s="79" t="s">
        <v>63</v>
      </c>
      <c r="H19" s="79" t="s">
        <v>63</v>
      </c>
      <c r="I19" s="79" t="s">
        <v>63</v>
      </c>
      <c r="J19" s="79" t="s">
        <v>63</v>
      </c>
      <c r="K19" s="79" t="s">
        <v>63</v>
      </c>
      <c r="L19" s="79" t="s">
        <v>63</v>
      </c>
      <c r="M19" s="79" t="s">
        <v>63</v>
      </c>
      <c r="N19" s="79" t="s">
        <v>63</v>
      </c>
      <c r="O19" s="79" t="s">
        <v>63</v>
      </c>
      <c r="P19" s="79" t="s">
        <v>63</v>
      </c>
      <c r="Q19" s="79" t="s">
        <v>63</v>
      </c>
      <c r="R19" s="79" t="s">
        <v>63</v>
      </c>
      <c r="S19" s="79" t="s">
        <v>63</v>
      </c>
      <c r="T19" s="79" t="s">
        <v>64</v>
      </c>
      <c r="U19" s="79" t="s">
        <v>64</v>
      </c>
      <c r="V19" s="79" t="s">
        <v>89</v>
      </c>
      <c r="W19" s="79" t="s">
        <v>62</v>
      </c>
      <c r="X19" s="79" t="s">
        <v>62</v>
      </c>
      <c r="Y19" s="79" t="s">
        <v>64</v>
      </c>
      <c r="Z19" s="79" t="s">
        <v>63</v>
      </c>
      <c r="AA19" s="79" t="s">
        <v>63</v>
      </c>
      <c r="AB19" s="79" t="s">
        <v>63</v>
      </c>
      <c r="AC19" s="79" t="s">
        <v>63</v>
      </c>
      <c r="AD19" s="79" t="s">
        <v>63</v>
      </c>
      <c r="AE19" s="79" t="s">
        <v>63</v>
      </c>
      <c r="AF19" s="79" t="s">
        <v>63</v>
      </c>
      <c r="AG19" s="79" t="s">
        <v>63</v>
      </c>
      <c r="AH19" s="79" t="s">
        <v>63</v>
      </c>
      <c r="AI19" s="79" t="s">
        <v>63</v>
      </c>
      <c r="AJ19" s="79" t="s">
        <v>63</v>
      </c>
      <c r="AK19" s="79" t="s">
        <v>63</v>
      </c>
      <c r="AL19" s="79" t="s">
        <v>63</v>
      </c>
      <c r="AM19" s="79" t="s">
        <v>63</v>
      </c>
      <c r="AN19" s="79" t="s">
        <v>63</v>
      </c>
      <c r="AO19" s="79" t="s">
        <v>63</v>
      </c>
      <c r="AP19" s="79" t="s">
        <v>63</v>
      </c>
      <c r="AQ19" s="79" t="s">
        <v>89</v>
      </c>
      <c r="AR19" s="79" t="s">
        <v>62</v>
      </c>
      <c r="AS19" s="79" t="s">
        <v>62</v>
      </c>
      <c r="AT19" s="79" t="s">
        <v>64</v>
      </c>
      <c r="AU19" s="79" t="s">
        <v>64</v>
      </c>
      <c r="AV19" s="79" t="s">
        <v>64</v>
      </c>
      <c r="AW19" s="79" t="s">
        <v>64</v>
      </c>
      <c r="AX19" s="79" t="s">
        <v>64</v>
      </c>
      <c r="AY19" s="79" t="s">
        <v>64</v>
      </c>
      <c r="AZ19" s="79" t="s">
        <v>64</v>
      </c>
      <c r="BA19" s="79" t="s">
        <v>64</v>
      </c>
      <c r="BB19" s="88" t="s">
        <v>64</v>
      </c>
      <c r="BI19" s="87"/>
      <c r="BJ19" s="87"/>
      <c r="BK19" s="87"/>
      <c r="BL19" s="87"/>
      <c r="BM19" s="87"/>
    </row>
    <row r="20" spans="2:71" ht="15.75" x14ac:dyDescent="0.2">
      <c r="B20" s="89">
        <v>3</v>
      </c>
      <c r="C20" s="79" t="s">
        <v>63</v>
      </c>
      <c r="D20" s="79" t="s">
        <v>63</v>
      </c>
      <c r="E20" s="79" t="s">
        <v>63</v>
      </c>
      <c r="F20" s="79" t="s">
        <v>63</v>
      </c>
      <c r="G20" s="79" t="s">
        <v>63</v>
      </c>
      <c r="H20" s="79" t="s">
        <v>63</v>
      </c>
      <c r="I20" s="79" t="s">
        <v>63</v>
      </c>
      <c r="J20" s="79" t="s">
        <v>63</v>
      </c>
      <c r="K20" s="79" t="s">
        <v>63</v>
      </c>
      <c r="L20" s="79" t="s">
        <v>63</v>
      </c>
      <c r="M20" s="79" t="s">
        <v>63</v>
      </c>
      <c r="N20" s="79" t="s">
        <v>63</v>
      </c>
      <c r="O20" s="79" t="s">
        <v>63</v>
      </c>
      <c r="P20" s="79" t="s">
        <v>63</v>
      </c>
      <c r="Q20" s="79" t="s">
        <v>63</v>
      </c>
      <c r="R20" s="79" t="s">
        <v>63</v>
      </c>
      <c r="S20" s="79" t="s">
        <v>63</v>
      </c>
      <c r="T20" s="79" t="s">
        <v>64</v>
      </c>
      <c r="U20" s="79" t="s">
        <v>64</v>
      </c>
      <c r="V20" s="79" t="s">
        <v>89</v>
      </c>
      <c r="W20" s="79" t="s">
        <v>62</v>
      </c>
      <c r="X20" s="79" t="s">
        <v>62</v>
      </c>
      <c r="Y20" s="79" t="s">
        <v>64</v>
      </c>
      <c r="Z20" s="79" t="s">
        <v>63</v>
      </c>
      <c r="AA20" s="79" t="s">
        <v>63</v>
      </c>
      <c r="AB20" s="79" t="s">
        <v>63</v>
      </c>
      <c r="AC20" s="79" t="s">
        <v>63</v>
      </c>
      <c r="AD20" s="79" t="s">
        <v>63</v>
      </c>
      <c r="AE20" s="79" t="s">
        <v>63</v>
      </c>
      <c r="AF20" s="79" t="s">
        <v>63</v>
      </c>
      <c r="AG20" s="79" t="s">
        <v>63</v>
      </c>
      <c r="AH20" s="79" t="s">
        <v>63</v>
      </c>
      <c r="AI20" s="79" t="s">
        <v>63</v>
      </c>
      <c r="AJ20" s="79" t="s">
        <v>63</v>
      </c>
      <c r="AK20" s="79" t="s">
        <v>63</v>
      </c>
      <c r="AL20" s="79" t="s">
        <v>63</v>
      </c>
      <c r="AM20" s="79" t="s">
        <v>89</v>
      </c>
      <c r="AN20" s="79" t="s">
        <v>62</v>
      </c>
      <c r="AO20" s="79" t="s">
        <v>62</v>
      </c>
      <c r="AP20" s="79" t="s">
        <v>65</v>
      </c>
      <c r="AQ20" s="79" t="s">
        <v>65</v>
      </c>
      <c r="AR20" s="79" t="s">
        <v>65</v>
      </c>
      <c r="AS20" s="79" t="s">
        <v>65</v>
      </c>
      <c r="AT20" s="79" t="s">
        <v>64</v>
      </c>
      <c r="AU20" s="79" t="s">
        <v>64</v>
      </c>
      <c r="AV20" s="79" t="s">
        <v>64</v>
      </c>
      <c r="AW20" s="79" t="s">
        <v>64</v>
      </c>
      <c r="AX20" s="79" t="s">
        <v>64</v>
      </c>
      <c r="AY20" s="79" t="s">
        <v>64</v>
      </c>
      <c r="AZ20" s="79" t="s">
        <v>64</v>
      </c>
      <c r="BA20" s="79" t="s">
        <v>64</v>
      </c>
      <c r="BB20" s="88" t="s">
        <v>64</v>
      </c>
      <c r="BI20" s="87"/>
      <c r="BJ20" s="87"/>
      <c r="BK20" s="87"/>
      <c r="BL20" s="87"/>
      <c r="BM20" s="87"/>
    </row>
    <row r="21" spans="2:71" ht="16.5" thickBot="1" x14ac:dyDescent="0.25">
      <c r="B21" s="47">
        <v>4</v>
      </c>
      <c r="C21" s="78" t="s">
        <v>63</v>
      </c>
      <c r="D21" s="78" t="s">
        <v>63</v>
      </c>
      <c r="E21" s="78" t="s">
        <v>63</v>
      </c>
      <c r="F21" s="78" t="s">
        <v>63</v>
      </c>
      <c r="G21" s="78" t="s">
        <v>63</v>
      </c>
      <c r="H21" s="78" t="s">
        <v>63</v>
      </c>
      <c r="I21" s="78" t="s">
        <v>63</v>
      </c>
      <c r="J21" s="78" t="s">
        <v>63</v>
      </c>
      <c r="K21" s="78" t="s">
        <v>63</v>
      </c>
      <c r="L21" s="78" t="s">
        <v>63</v>
      </c>
      <c r="M21" s="78" t="s">
        <v>63</v>
      </c>
      <c r="N21" s="78" t="s">
        <v>63</v>
      </c>
      <c r="O21" s="78" t="s">
        <v>63</v>
      </c>
      <c r="P21" s="78" t="s">
        <v>65</v>
      </c>
      <c r="Q21" s="78" t="s">
        <v>65</v>
      </c>
      <c r="R21" s="78" t="s">
        <v>65</v>
      </c>
      <c r="S21" s="78" t="s">
        <v>65</v>
      </c>
      <c r="T21" s="78" t="s">
        <v>64</v>
      </c>
      <c r="U21" s="78" t="s">
        <v>64</v>
      </c>
      <c r="V21" s="78" t="s">
        <v>89</v>
      </c>
      <c r="W21" s="78" t="s">
        <v>62</v>
      </c>
      <c r="X21" s="78" t="s">
        <v>62</v>
      </c>
      <c r="Y21" s="78" t="s">
        <v>64</v>
      </c>
      <c r="Z21" s="78" t="s">
        <v>63</v>
      </c>
      <c r="AA21" s="78" t="s">
        <v>63</v>
      </c>
      <c r="AB21" s="78" t="s">
        <v>63</v>
      </c>
      <c r="AC21" s="78" t="s">
        <v>63</v>
      </c>
      <c r="AD21" s="78" t="s">
        <v>63</v>
      </c>
      <c r="AE21" s="78" t="s">
        <v>63</v>
      </c>
      <c r="AF21" s="78" t="s">
        <v>63</v>
      </c>
      <c r="AG21" s="78" t="s">
        <v>63</v>
      </c>
      <c r="AH21" s="78" t="s">
        <v>63</v>
      </c>
      <c r="AI21" s="78" t="s">
        <v>63</v>
      </c>
      <c r="AJ21" s="78" t="s">
        <v>63</v>
      </c>
      <c r="AK21" s="78" t="s">
        <v>62</v>
      </c>
      <c r="AL21" s="78" t="s">
        <v>62</v>
      </c>
      <c r="AM21" s="78" t="s">
        <v>79</v>
      </c>
      <c r="AN21" s="78" t="s">
        <v>79</v>
      </c>
      <c r="AO21" s="78" t="s">
        <v>79</v>
      </c>
      <c r="AP21" s="78" t="s">
        <v>79</v>
      </c>
      <c r="AQ21" s="78" t="s">
        <v>79</v>
      </c>
      <c r="AR21" s="78" t="s">
        <v>79</v>
      </c>
      <c r="AS21" s="86" t="s">
        <v>185</v>
      </c>
      <c r="AT21" s="78"/>
      <c r="AU21" s="78"/>
      <c r="AV21" s="78"/>
      <c r="AW21" s="78"/>
      <c r="AX21" s="78"/>
      <c r="AY21" s="78"/>
      <c r="AZ21" s="78"/>
      <c r="BA21" s="78"/>
      <c r="BB21" s="85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3"/>
    </row>
    <row r="22" spans="2:71" ht="18.75" x14ac:dyDescent="0.2">
      <c r="B22" s="173" t="s">
        <v>93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E22" s="82"/>
      <c r="BF22" s="82"/>
      <c r="BG22" s="189"/>
      <c r="BH22" s="189"/>
      <c r="BI22" s="189"/>
      <c r="BJ22" s="189"/>
      <c r="BK22" s="189"/>
      <c r="BL22" s="189"/>
      <c r="BM22" s="82"/>
      <c r="BN22" s="82"/>
      <c r="BO22" s="82"/>
    </row>
    <row r="23" spans="2:71" ht="15.75" x14ac:dyDescent="0.25">
      <c r="B23" s="25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82"/>
    </row>
    <row r="24" spans="2:71" s="80" customFormat="1" ht="21" thickBot="1" x14ac:dyDescent="0.35">
      <c r="B24" s="172" t="s">
        <v>61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81"/>
      <c r="AD24" s="172" t="s">
        <v>60</v>
      </c>
      <c r="AE24" s="172"/>
      <c r="AF24" s="172"/>
      <c r="AG24" s="172"/>
      <c r="AH24" s="172"/>
      <c r="AI24" s="172"/>
      <c r="AJ24" s="172"/>
      <c r="AK24" s="172"/>
      <c r="AL24" s="172"/>
      <c r="AM24" s="172"/>
      <c r="AN24" s="81"/>
      <c r="AO24" s="164" t="s">
        <v>184</v>
      </c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</row>
    <row r="25" spans="2:71" ht="72" customHeight="1" x14ac:dyDescent="0.2">
      <c r="B25" s="174" t="s">
        <v>16</v>
      </c>
      <c r="C25" s="165"/>
      <c r="D25" s="165" t="s">
        <v>59</v>
      </c>
      <c r="E25" s="165"/>
      <c r="F25" s="165"/>
      <c r="G25" s="165"/>
      <c r="H25" s="165"/>
      <c r="I25" s="165" t="s">
        <v>58</v>
      </c>
      <c r="J25" s="165"/>
      <c r="K25" s="165"/>
      <c r="L25" s="165"/>
      <c r="M25" s="165" t="s">
        <v>57</v>
      </c>
      <c r="N25" s="165"/>
      <c r="O25" s="165"/>
      <c r="P25" s="165" t="s">
        <v>246</v>
      </c>
      <c r="Q25" s="165"/>
      <c r="R25" s="165"/>
      <c r="S25" s="165"/>
      <c r="T25" s="165" t="s">
        <v>183</v>
      </c>
      <c r="U25" s="165"/>
      <c r="V25" s="165"/>
      <c r="W25" s="165"/>
      <c r="X25" s="193" t="s">
        <v>56</v>
      </c>
      <c r="Y25" s="193"/>
      <c r="Z25" s="193"/>
      <c r="AA25" s="193" t="s">
        <v>27</v>
      </c>
      <c r="AB25" s="194"/>
      <c r="AD25" s="192" t="s">
        <v>55</v>
      </c>
      <c r="AE25" s="184"/>
      <c r="AF25" s="184"/>
      <c r="AG25" s="184"/>
      <c r="AH25" s="184"/>
      <c r="AI25" s="184"/>
      <c r="AJ25" s="184"/>
      <c r="AK25" s="185"/>
      <c r="AL25" s="44" t="s">
        <v>52</v>
      </c>
      <c r="AM25" s="45" t="s">
        <v>54</v>
      </c>
      <c r="AN25" s="48"/>
      <c r="AO25" s="192" t="s">
        <v>53</v>
      </c>
      <c r="AP25" s="184"/>
      <c r="AQ25" s="184"/>
      <c r="AR25" s="184"/>
      <c r="AS25" s="184"/>
      <c r="AT25" s="184"/>
      <c r="AU25" s="184"/>
      <c r="AV25" s="184"/>
      <c r="AW25" s="185"/>
      <c r="AX25" s="183" t="s">
        <v>208</v>
      </c>
      <c r="AY25" s="184"/>
      <c r="AZ25" s="184"/>
      <c r="BA25" s="185"/>
      <c r="BB25" s="46" t="s">
        <v>52</v>
      </c>
    </row>
    <row r="26" spans="2:71" s="24" customFormat="1" ht="25.5" customHeight="1" x14ac:dyDescent="0.3">
      <c r="B26" s="166">
        <v>1</v>
      </c>
      <c r="C26" s="156"/>
      <c r="D26" s="156">
        <v>36</v>
      </c>
      <c r="E26" s="156"/>
      <c r="F26" s="156"/>
      <c r="G26" s="156"/>
      <c r="H26" s="156"/>
      <c r="I26" s="156">
        <v>4</v>
      </c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/>
      <c r="U26" s="157"/>
      <c r="V26" s="157"/>
      <c r="W26" s="157"/>
      <c r="X26" s="158">
        <v>12</v>
      </c>
      <c r="Y26" s="143"/>
      <c r="Z26" s="159"/>
      <c r="AA26" s="143">
        <v>52</v>
      </c>
      <c r="AB26" s="144"/>
      <c r="AC26" s="23"/>
      <c r="AD26" s="145" t="s">
        <v>51</v>
      </c>
      <c r="AE26" s="132"/>
      <c r="AF26" s="132"/>
      <c r="AG26" s="132"/>
      <c r="AH26" s="132"/>
      <c r="AI26" s="132"/>
      <c r="AJ26" s="132"/>
      <c r="AK26" s="133"/>
      <c r="AL26" s="149">
        <v>6</v>
      </c>
      <c r="AM26" s="151">
        <v>4</v>
      </c>
      <c r="AN26" s="48"/>
      <c r="AO26" s="145" t="s">
        <v>91</v>
      </c>
      <c r="AP26" s="132"/>
      <c r="AQ26" s="132"/>
      <c r="AR26" s="132"/>
      <c r="AS26" s="132"/>
      <c r="AT26" s="132"/>
      <c r="AU26" s="132"/>
      <c r="AV26" s="132"/>
      <c r="AW26" s="133"/>
      <c r="AX26" s="131" t="s">
        <v>90</v>
      </c>
      <c r="AY26" s="132"/>
      <c r="AZ26" s="132"/>
      <c r="BA26" s="133"/>
      <c r="BB26" s="140">
        <v>8</v>
      </c>
    </row>
    <row r="27" spans="2:71" s="24" customFormat="1" ht="25.5" customHeight="1" x14ac:dyDescent="0.3">
      <c r="B27" s="166">
        <v>2</v>
      </c>
      <c r="C27" s="156"/>
      <c r="D27" s="156">
        <v>36</v>
      </c>
      <c r="E27" s="156"/>
      <c r="F27" s="156"/>
      <c r="G27" s="156"/>
      <c r="H27" s="156"/>
      <c r="I27" s="156">
        <v>4</v>
      </c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7"/>
      <c r="U27" s="157"/>
      <c r="V27" s="157"/>
      <c r="W27" s="157"/>
      <c r="X27" s="158">
        <v>12</v>
      </c>
      <c r="Y27" s="143"/>
      <c r="Z27" s="159"/>
      <c r="AA27" s="143">
        <v>52</v>
      </c>
      <c r="AB27" s="144"/>
      <c r="AC27" s="23"/>
      <c r="AD27" s="146"/>
      <c r="AE27" s="147"/>
      <c r="AF27" s="147"/>
      <c r="AG27" s="147"/>
      <c r="AH27" s="147"/>
      <c r="AI27" s="147"/>
      <c r="AJ27" s="147"/>
      <c r="AK27" s="148"/>
      <c r="AL27" s="150"/>
      <c r="AM27" s="152"/>
      <c r="AN27" s="48"/>
      <c r="AO27" s="168"/>
      <c r="AP27" s="135"/>
      <c r="AQ27" s="135"/>
      <c r="AR27" s="135"/>
      <c r="AS27" s="135"/>
      <c r="AT27" s="135"/>
      <c r="AU27" s="135"/>
      <c r="AV27" s="135"/>
      <c r="AW27" s="136"/>
      <c r="AX27" s="134"/>
      <c r="AY27" s="135"/>
      <c r="AZ27" s="135"/>
      <c r="BA27" s="136"/>
      <c r="BB27" s="141"/>
    </row>
    <row r="28" spans="2:71" s="24" customFormat="1" ht="25.5" customHeight="1" x14ac:dyDescent="0.3">
      <c r="B28" s="166">
        <v>3</v>
      </c>
      <c r="C28" s="156"/>
      <c r="D28" s="156">
        <v>32</v>
      </c>
      <c r="E28" s="156"/>
      <c r="F28" s="156"/>
      <c r="G28" s="156"/>
      <c r="H28" s="156"/>
      <c r="I28" s="156">
        <v>4</v>
      </c>
      <c r="J28" s="156"/>
      <c r="K28" s="156"/>
      <c r="L28" s="156"/>
      <c r="M28" s="156">
        <v>4</v>
      </c>
      <c r="N28" s="156"/>
      <c r="O28" s="156"/>
      <c r="P28" s="156"/>
      <c r="Q28" s="156"/>
      <c r="R28" s="156"/>
      <c r="S28" s="156"/>
      <c r="T28" s="157"/>
      <c r="U28" s="157"/>
      <c r="V28" s="157"/>
      <c r="W28" s="157"/>
      <c r="X28" s="158">
        <v>12</v>
      </c>
      <c r="Y28" s="143"/>
      <c r="Z28" s="159"/>
      <c r="AA28" s="143">
        <v>52</v>
      </c>
      <c r="AB28" s="144"/>
      <c r="AC28" s="23"/>
      <c r="AD28" s="145" t="s">
        <v>50</v>
      </c>
      <c r="AE28" s="132"/>
      <c r="AF28" s="132"/>
      <c r="AG28" s="132"/>
      <c r="AH28" s="132"/>
      <c r="AI28" s="132"/>
      <c r="AJ28" s="132"/>
      <c r="AK28" s="133"/>
      <c r="AL28" s="149">
        <v>7</v>
      </c>
      <c r="AM28" s="151">
        <v>4</v>
      </c>
      <c r="AN28" s="48"/>
      <c r="AO28" s="168"/>
      <c r="AP28" s="135"/>
      <c r="AQ28" s="135"/>
      <c r="AR28" s="135"/>
      <c r="AS28" s="135"/>
      <c r="AT28" s="135"/>
      <c r="AU28" s="135"/>
      <c r="AV28" s="135"/>
      <c r="AW28" s="136"/>
      <c r="AX28" s="134"/>
      <c r="AY28" s="135"/>
      <c r="AZ28" s="135"/>
      <c r="BA28" s="136"/>
      <c r="BB28" s="141"/>
    </row>
    <row r="29" spans="2:71" ht="22.5" customHeight="1" thickBot="1" x14ac:dyDescent="0.25">
      <c r="B29" s="181">
        <v>4</v>
      </c>
      <c r="C29" s="160"/>
      <c r="D29" s="160">
        <v>24</v>
      </c>
      <c r="E29" s="160"/>
      <c r="F29" s="160"/>
      <c r="G29" s="160"/>
      <c r="H29" s="160"/>
      <c r="I29" s="160">
        <v>4</v>
      </c>
      <c r="J29" s="160"/>
      <c r="K29" s="160"/>
      <c r="L29" s="160"/>
      <c r="M29" s="160">
        <v>4</v>
      </c>
      <c r="N29" s="160"/>
      <c r="O29" s="160"/>
      <c r="P29" s="160">
        <v>1</v>
      </c>
      <c r="Q29" s="160"/>
      <c r="R29" s="160"/>
      <c r="S29" s="160"/>
      <c r="T29" s="186">
        <v>6</v>
      </c>
      <c r="U29" s="186"/>
      <c r="V29" s="186"/>
      <c r="W29" s="186"/>
      <c r="X29" s="161">
        <v>3</v>
      </c>
      <c r="Y29" s="162"/>
      <c r="Z29" s="163"/>
      <c r="AA29" s="162">
        <v>43</v>
      </c>
      <c r="AB29" s="179"/>
      <c r="AD29" s="153"/>
      <c r="AE29" s="138"/>
      <c r="AF29" s="138"/>
      <c r="AG29" s="138"/>
      <c r="AH29" s="138"/>
      <c r="AI29" s="138"/>
      <c r="AJ29" s="138"/>
      <c r="AK29" s="139"/>
      <c r="AL29" s="154"/>
      <c r="AM29" s="155"/>
      <c r="AN29" s="48"/>
      <c r="AO29" s="153"/>
      <c r="AP29" s="138"/>
      <c r="AQ29" s="138"/>
      <c r="AR29" s="138"/>
      <c r="AS29" s="138"/>
      <c r="AT29" s="138"/>
      <c r="AU29" s="138"/>
      <c r="AV29" s="138"/>
      <c r="AW29" s="139"/>
      <c r="AX29" s="137"/>
      <c r="AY29" s="138"/>
      <c r="AZ29" s="138"/>
      <c r="BA29" s="139"/>
      <c r="BB29" s="142"/>
    </row>
    <row r="30" spans="2:71" ht="26.25" customHeight="1" x14ac:dyDescent="0.2"/>
    <row r="31" spans="2:71" ht="28.5" customHeight="1" x14ac:dyDescent="0.2"/>
  </sheetData>
  <mergeCells count="85">
    <mergeCell ref="BG22:BL22"/>
    <mergeCell ref="B11:F11"/>
    <mergeCell ref="T16:X16"/>
    <mergeCell ref="BE17:BS17"/>
    <mergeCell ref="B25:C25"/>
    <mergeCell ref="AD25:AK25"/>
    <mergeCell ref="AO25:AW25"/>
    <mergeCell ref="D25:H25"/>
    <mergeCell ref="AA25:AB25"/>
    <mergeCell ref="X25:Z25"/>
    <mergeCell ref="BE24:BS24"/>
    <mergeCell ref="B24:AB24"/>
    <mergeCell ref="AA26:AB26"/>
    <mergeCell ref="X26:Z26"/>
    <mergeCell ref="AY16:BB16"/>
    <mergeCell ref="G16:J16"/>
    <mergeCell ref="Y16:AB16"/>
    <mergeCell ref="P16:S16"/>
    <mergeCell ref="K16:O16"/>
    <mergeCell ref="AC16:AF16"/>
    <mergeCell ref="AT16:AX16"/>
    <mergeCell ref="AP16:AS16"/>
    <mergeCell ref="B28:C28"/>
    <mergeCell ref="BE23:BN23"/>
    <mergeCell ref="AX25:BA25"/>
    <mergeCell ref="P29:S29"/>
    <mergeCell ref="P26:S26"/>
    <mergeCell ref="AD24:AM24"/>
    <mergeCell ref="P25:S25"/>
    <mergeCell ref="T29:W29"/>
    <mergeCell ref="T26:W26"/>
    <mergeCell ref="AA29:AB29"/>
    <mergeCell ref="N8:AJ8"/>
    <mergeCell ref="N9:AJ9"/>
    <mergeCell ref="B29:C29"/>
    <mergeCell ref="B26:C26"/>
    <mergeCell ref="I29:L29"/>
    <mergeCell ref="I26:L26"/>
    <mergeCell ref="M26:O26"/>
    <mergeCell ref="I25:L25"/>
    <mergeCell ref="M29:O29"/>
    <mergeCell ref="M25:O25"/>
    <mergeCell ref="N7:AJ7"/>
    <mergeCell ref="C13:BB15"/>
    <mergeCell ref="B22:BB22"/>
    <mergeCell ref="B16:B17"/>
    <mergeCell ref="C16:F16"/>
    <mergeCell ref="AG16:AJ16"/>
    <mergeCell ref="AL7:AX7"/>
    <mergeCell ref="AK16:AO16"/>
    <mergeCell ref="L6:BB6"/>
    <mergeCell ref="T27:W27"/>
    <mergeCell ref="AO26:AW29"/>
    <mergeCell ref="N10:AJ10"/>
    <mergeCell ref="B2:F2"/>
    <mergeCell ref="P2:BB2"/>
    <mergeCell ref="X27:Z27"/>
    <mergeCell ref="AA27:AB27"/>
    <mergeCell ref="AL10:AX10"/>
    <mergeCell ref="N11:AJ11"/>
    <mergeCell ref="D29:H29"/>
    <mergeCell ref="X29:Z29"/>
    <mergeCell ref="AO24:BB24"/>
    <mergeCell ref="D26:H26"/>
    <mergeCell ref="T25:W25"/>
    <mergeCell ref="B27:C27"/>
    <mergeCell ref="D27:H27"/>
    <mergeCell ref="I27:L27"/>
    <mergeCell ref="M27:O27"/>
    <mergeCell ref="P27:S27"/>
    <mergeCell ref="D28:H28"/>
    <mergeCell ref="I28:L28"/>
    <mergeCell ref="M28:O28"/>
    <mergeCell ref="P28:S28"/>
    <mergeCell ref="T28:W28"/>
    <mergeCell ref="X28:Z28"/>
    <mergeCell ref="AX26:BA29"/>
    <mergeCell ref="BB26:BB29"/>
    <mergeCell ref="AA28:AB28"/>
    <mergeCell ref="AD26:AK27"/>
    <mergeCell ref="AL26:AL27"/>
    <mergeCell ref="AM26:AM27"/>
    <mergeCell ref="AD28:AK29"/>
    <mergeCell ref="AL28:AL29"/>
    <mergeCell ref="AM28:AM29"/>
  </mergeCells>
  <printOptions horizontalCentered="1" verticalCentered="1"/>
  <pageMargins left="0.39370078740157483" right="0.39370078740157483" top="0.39370078740157483" bottom="0.39370078740157483" header="0.42" footer="0.36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showZeros="0" topLeftCell="A72" zoomScale="60" zoomScaleNormal="60" workbookViewId="0">
      <selection activeCell="H35" sqref="H35"/>
    </sheetView>
  </sheetViews>
  <sheetFormatPr defaultRowHeight="12.75" x14ac:dyDescent="0.2"/>
  <cols>
    <col min="2" max="2" width="45.7109375" customWidth="1"/>
    <col min="3" max="3" width="11.42578125" hidden="1" customWidth="1"/>
    <col min="4" max="4" width="12" customWidth="1"/>
    <col min="5" max="5" width="12.85546875" customWidth="1"/>
    <col min="6" max="6" width="12.28515625" customWidth="1"/>
  </cols>
  <sheetData>
    <row r="1" spans="1:19" ht="30" x14ac:dyDescent="0.2">
      <c r="A1" s="200" t="s">
        <v>180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9" ht="26.25" x14ac:dyDescent="0.2">
      <c r="A2" s="201" t="s">
        <v>179</v>
      </c>
      <c r="B2" s="201"/>
      <c r="C2" s="201" t="s">
        <v>83</v>
      </c>
      <c r="D2" s="201"/>
      <c r="E2" s="201"/>
      <c r="F2" s="201"/>
      <c r="G2" s="201"/>
      <c r="H2" s="201"/>
      <c r="I2" s="201"/>
      <c r="J2" s="201"/>
      <c r="K2" s="201"/>
      <c r="L2" s="201"/>
      <c r="M2" s="203" t="s">
        <v>178</v>
      </c>
      <c r="N2" s="204"/>
      <c r="O2" s="205"/>
      <c r="P2" s="202" t="s">
        <v>177</v>
      </c>
      <c r="Q2" s="202"/>
      <c r="R2" s="202"/>
      <c r="S2" s="202"/>
    </row>
    <row r="3" spans="1:19" ht="26.25" x14ac:dyDescent="0.2">
      <c r="A3" s="202" t="s">
        <v>202</v>
      </c>
      <c r="B3" s="202"/>
      <c r="C3" s="201" t="s">
        <v>101</v>
      </c>
      <c r="D3" s="201"/>
      <c r="E3" s="201"/>
      <c r="F3" s="201"/>
      <c r="G3" s="201"/>
      <c r="H3" s="201"/>
      <c r="I3" s="201"/>
      <c r="J3" s="201"/>
      <c r="K3" s="201"/>
      <c r="L3" s="201"/>
      <c r="M3" s="203" t="s">
        <v>176</v>
      </c>
      <c r="N3" s="204"/>
      <c r="O3" s="205"/>
      <c r="P3" s="202" t="s">
        <v>175</v>
      </c>
      <c r="Q3" s="202"/>
      <c r="R3" s="202"/>
      <c r="S3" s="202"/>
    </row>
    <row r="4" spans="1:19" ht="21" customHeight="1" x14ac:dyDescent="0.3">
      <c r="A4" s="197" t="s">
        <v>174</v>
      </c>
      <c r="B4" s="197" t="s">
        <v>173</v>
      </c>
      <c r="C4" s="198" t="s">
        <v>172</v>
      </c>
      <c r="D4" s="198" t="s">
        <v>171</v>
      </c>
      <c r="E4" s="199" t="s">
        <v>170</v>
      </c>
      <c r="F4" s="199"/>
      <c r="G4" s="199"/>
      <c r="H4" s="199"/>
      <c r="I4" s="199"/>
      <c r="J4" s="199"/>
      <c r="K4" s="199"/>
      <c r="L4" s="199" t="s">
        <v>169</v>
      </c>
      <c r="M4" s="199"/>
      <c r="N4" s="199"/>
      <c r="O4" s="199"/>
      <c r="P4" s="199"/>
      <c r="Q4" s="199"/>
      <c r="R4" s="199"/>
      <c r="S4" s="199"/>
    </row>
    <row r="5" spans="1:19" ht="81.75" customHeight="1" x14ac:dyDescent="0.2">
      <c r="A5" s="197"/>
      <c r="B5" s="197"/>
      <c r="C5" s="198"/>
      <c r="D5" s="198"/>
      <c r="E5" s="69" t="s">
        <v>168</v>
      </c>
      <c r="F5" s="69" t="s">
        <v>167</v>
      </c>
      <c r="G5" s="68" t="s">
        <v>166</v>
      </c>
      <c r="H5" s="68" t="s">
        <v>165</v>
      </c>
      <c r="I5" s="68" t="s">
        <v>164</v>
      </c>
      <c r="J5" s="68" t="s">
        <v>163</v>
      </c>
      <c r="K5" s="69" t="s">
        <v>162</v>
      </c>
      <c r="L5" s="68">
        <v>1</v>
      </c>
      <c r="M5" s="68">
        <v>2</v>
      </c>
      <c r="N5" s="68">
        <v>3</v>
      </c>
      <c r="O5" s="68">
        <v>4</v>
      </c>
      <c r="P5" s="68">
        <v>5</v>
      </c>
      <c r="Q5" s="68">
        <v>6</v>
      </c>
      <c r="R5" s="68">
        <v>7</v>
      </c>
      <c r="S5" s="68">
        <v>8</v>
      </c>
    </row>
    <row r="6" spans="1:19" ht="37.5" customHeight="1" x14ac:dyDescent="0.2">
      <c r="A6" s="196" t="s">
        <v>203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19" ht="37.5" customHeight="1" x14ac:dyDescent="0.2">
      <c r="A7" s="67" t="s">
        <v>103</v>
      </c>
      <c r="B7" s="100" t="s">
        <v>32</v>
      </c>
      <c r="C7" s="65">
        <f t="shared" ref="C7:C24" si="0">D7*30</f>
        <v>180</v>
      </c>
      <c r="D7" s="66">
        <v>6</v>
      </c>
      <c r="E7" s="65">
        <v>180</v>
      </c>
      <c r="F7" s="64">
        <v>120</v>
      </c>
      <c r="G7" s="63"/>
      <c r="H7" s="63"/>
      <c r="I7" s="63">
        <f>'[1]1 Курс_2018-19_ІСТ'!$K$13+'[1]1 Курс_2018-19_ІСТ'!$X$13+'[1]2 курс_2018-19_ІТЕП'!$K$13+'[1]2 курс_2018-19_ІТЕП'!$X$13</f>
        <v>120</v>
      </c>
      <c r="J7" s="63">
        <v>60</v>
      </c>
      <c r="K7" s="62"/>
      <c r="L7" s="70">
        <v>1.5</v>
      </c>
      <c r="M7" s="70">
        <v>1.5</v>
      </c>
      <c r="N7" s="70">
        <v>1.5</v>
      </c>
      <c r="O7" s="70">
        <v>1.5</v>
      </c>
      <c r="P7" s="70"/>
      <c r="Q7" s="70"/>
      <c r="R7" s="70"/>
      <c r="S7" s="70"/>
    </row>
    <row r="8" spans="1:19" ht="34.5" customHeight="1" x14ac:dyDescent="0.2">
      <c r="A8" s="55" t="s">
        <v>104</v>
      </c>
      <c r="B8" s="100" t="s">
        <v>35</v>
      </c>
      <c r="C8" s="101">
        <f t="shared" si="0"/>
        <v>240</v>
      </c>
      <c r="D8" s="102">
        <v>8</v>
      </c>
      <c r="E8" s="101">
        <v>240</v>
      </c>
      <c r="F8" s="55">
        <v>160</v>
      </c>
      <c r="G8" s="103">
        <v>60</v>
      </c>
      <c r="H8" s="103">
        <v>60</v>
      </c>
      <c r="I8" s="103">
        <v>40</v>
      </c>
      <c r="J8" s="104">
        <v>80</v>
      </c>
      <c r="K8" s="103"/>
      <c r="L8" s="105">
        <v>4</v>
      </c>
      <c r="M8" s="106">
        <v>4</v>
      </c>
      <c r="N8" s="106"/>
      <c r="O8" s="106"/>
      <c r="P8" s="106"/>
      <c r="Q8" s="106"/>
      <c r="R8" s="106"/>
      <c r="S8" s="106"/>
    </row>
    <row r="9" spans="1:19" ht="37.5" customHeight="1" x14ac:dyDescent="0.2">
      <c r="A9" s="56" t="s">
        <v>105</v>
      </c>
      <c r="B9" s="100" t="s">
        <v>36</v>
      </c>
      <c r="C9" s="101">
        <f t="shared" si="0"/>
        <v>240</v>
      </c>
      <c r="D9" s="102">
        <v>8</v>
      </c>
      <c r="E9" s="101">
        <v>240</v>
      </c>
      <c r="F9" s="55">
        <v>110</v>
      </c>
      <c r="G9" s="104">
        <v>54</v>
      </c>
      <c r="H9" s="104">
        <f>'[1]1 Курс_2018-19_ІСТ'!$W$15</f>
        <v>0</v>
      </c>
      <c r="I9" s="104">
        <v>56</v>
      </c>
      <c r="J9" s="104">
        <v>130</v>
      </c>
      <c r="K9" s="103"/>
      <c r="L9" s="106">
        <v>3.5</v>
      </c>
      <c r="M9" s="106">
        <v>4.5</v>
      </c>
      <c r="N9" s="106"/>
      <c r="O9" s="106"/>
      <c r="P9" s="106"/>
      <c r="Q9" s="106"/>
      <c r="R9" s="106"/>
      <c r="S9" s="106"/>
    </row>
    <row r="10" spans="1:19" ht="39" customHeight="1" x14ac:dyDescent="0.2">
      <c r="A10" s="56" t="s">
        <v>106</v>
      </c>
      <c r="B10" s="100" t="s">
        <v>37</v>
      </c>
      <c r="C10" s="101">
        <f t="shared" si="0"/>
        <v>180</v>
      </c>
      <c r="D10" s="102">
        <v>6</v>
      </c>
      <c r="E10" s="101">
        <v>180</v>
      </c>
      <c r="F10" s="55">
        <v>90</v>
      </c>
      <c r="G10" s="107">
        <v>46</v>
      </c>
      <c r="H10" s="107">
        <f>'[1]1 Курс_2018-19_ІСТ'!$J$16</f>
        <v>0</v>
      </c>
      <c r="I10" s="107">
        <v>44</v>
      </c>
      <c r="J10" s="107">
        <v>90</v>
      </c>
      <c r="K10" s="55"/>
      <c r="L10" s="106">
        <v>2</v>
      </c>
      <c r="M10" s="106">
        <v>4</v>
      </c>
      <c r="N10" s="106"/>
      <c r="O10" s="106"/>
      <c r="P10" s="106"/>
      <c r="Q10" s="106"/>
      <c r="R10" s="106"/>
      <c r="S10" s="106"/>
    </row>
    <row r="11" spans="1:19" ht="45" customHeight="1" x14ac:dyDescent="0.2">
      <c r="A11" s="56" t="s">
        <v>107</v>
      </c>
      <c r="B11" s="100" t="s">
        <v>86</v>
      </c>
      <c r="C11" s="101">
        <f t="shared" si="0"/>
        <v>240</v>
      </c>
      <c r="D11" s="102">
        <f>L11+M11+N11+O11+P11+Q11+R11+S11</f>
        <v>8</v>
      </c>
      <c r="E11" s="101">
        <f>F11+J11</f>
        <v>240</v>
      </c>
      <c r="F11" s="55">
        <v>120</v>
      </c>
      <c r="G11" s="108">
        <v>60</v>
      </c>
      <c r="H11" s="108">
        <v>60</v>
      </c>
      <c r="I11" s="108"/>
      <c r="J11" s="108">
        <v>120</v>
      </c>
      <c r="K11" s="55"/>
      <c r="L11" s="106">
        <f>'[1]1 Курс_2018-19_ІСТ'!$F$18</f>
        <v>4</v>
      </c>
      <c r="M11" s="106">
        <f>'[1]1 Курс_2018-19_ІСТ'!$S$18</f>
        <v>4</v>
      </c>
      <c r="N11" s="106"/>
      <c r="O11" s="106"/>
      <c r="P11" s="106"/>
      <c r="Q11" s="106"/>
      <c r="R11" s="106"/>
      <c r="S11" s="106"/>
    </row>
    <row r="12" spans="1:19" ht="45" customHeight="1" x14ac:dyDescent="0.2">
      <c r="A12" s="56" t="s">
        <v>108</v>
      </c>
      <c r="B12" s="100" t="s">
        <v>34</v>
      </c>
      <c r="C12" s="101">
        <f t="shared" si="0"/>
        <v>90</v>
      </c>
      <c r="D12" s="102">
        <v>3</v>
      </c>
      <c r="E12" s="101">
        <v>90</v>
      </c>
      <c r="F12" s="55">
        <v>40</v>
      </c>
      <c r="G12" s="109">
        <v>20</v>
      </c>
      <c r="H12" s="109">
        <f>'[1]1 Курс_2018-19_ІСТ'!$J$19</f>
        <v>0</v>
      </c>
      <c r="I12" s="107">
        <v>20</v>
      </c>
      <c r="J12" s="109">
        <v>50</v>
      </c>
      <c r="K12" s="55"/>
      <c r="L12" s="106">
        <v>3</v>
      </c>
      <c r="M12" s="106">
        <f>'[1]1 Курс_2018-19_ІСТ'!$S$19</f>
        <v>0</v>
      </c>
      <c r="N12" s="106"/>
      <c r="O12" s="106"/>
      <c r="P12" s="106"/>
      <c r="Q12" s="106"/>
      <c r="R12" s="106"/>
      <c r="S12" s="106"/>
    </row>
    <row r="13" spans="1:19" ht="38.25" customHeight="1" x14ac:dyDescent="0.2">
      <c r="A13" s="56" t="s">
        <v>109</v>
      </c>
      <c r="B13" s="100" t="s">
        <v>88</v>
      </c>
      <c r="C13" s="101">
        <f t="shared" si="0"/>
        <v>90</v>
      </c>
      <c r="D13" s="102">
        <v>3</v>
      </c>
      <c r="E13" s="101">
        <v>90</v>
      </c>
      <c r="F13" s="55">
        <v>30</v>
      </c>
      <c r="G13" s="110">
        <v>20</v>
      </c>
      <c r="H13" s="110">
        <f>'[1]1 Курс_2018-19_ІСТ'!$J$20+'[1]1 Курс_2018-19_ІСТ'!$W$20</f>
        <v>0</v>
      </c>
      <c r="I13" s="110">
        <v>10</v>
      </c>
      <c r="J13" s="110">
        <v>60</v>
      </c>
      <c r="K13" s="55"/>
      <c r="L13" s="106">
        <v>3</v>
      </c>
      <c r="M13" s="106"/>
      <c r="N13" s="106"/>
      <c r="O13" s="106"/>
      <c r="P13" s="106"/>
      <c r="Q13" s="106"/>
      <c r="R13" s="106"/>
      <c r="S13" s="106"/>
    </row>
    <row r="14" spans="1:19" ht="37.5" customHeight="1" x14ac:dyDescent="0.2">
      <c r="A14" s="56" t="s">
        <v>110</v>
      </c>
      <c r="B14" s="100" t="s">
        <v>33</v>
      </c>
      <c r="C14" s="101">
        <f t="shared" si="0"/>
        <v>90</v>
      </c>
      <c r="D14" s="102">
        <v>3</v>
      </c>
      <c r="E14" s="101">
        <v>90</v>
      </c>
      <c r="F14" s="55">
        <v>30</v>
      </c>
      <c r="G14" s="110"/>
      <c r="H14" s="110"/>
      <c r="I14" s="110">
        <v>30</v>
      </c>
      <c r="J14" s="110">
        <v>60</v>
      </c>
      <c r="K14" s="55"/>
      <c r="L14" s="106"/>
      <c r="M14" s="106">
        <v>3</v>
      </c>
      <c r="N14" s="106"/>
      <c r="O14" s="106"/>
      <c r="P14" s="106"/>
      <c r="Q14" s="106"/>
      <c r="R14" s="106"/>
      <c r="S14" s="106"/>
    </row>
    <row r="15" spans="1:19" ht="36.75" customHeight="1" x14ac:dyDescent="0.2">
      <c r="A15" s="56" t="s">
        <v>111</v>
      </c>
      <c r="B15" s="100" t="s">
        <v>96</v>
      </c>
      <c r="C15" s="101">
        <f t="shared" si="0"/>
        <v>90</v>
      </c>
      <c r="D15" s="102">
        <v>3</v>
      </c>
      <c r="E15" s="101">
        <v>90</v>
      </c>
      <c r="F15" s="55">
        <v>30</v>
      </c>
      <c r="G15" s="110">
        <v>6</v>
      </c>
      <c r="H15" s="110"/>
      <c r="I15" s="110">
        <v>24</v>
      </c>
      <c r="J15" s="110">
        <v>60</v>
      </c>
      <c r="K15" s="55"/>
      <c r="L15" s="106"/>
      <c r="M15" s="106">
        <v>3</v>
      </c>
      <c r="N15" s="106"/>
      <c r="O15" s="106"/>
      <c r="P15" s="106"/>
      <c r="Q15" s="106"/>
      <c r="R15" s="106"/>
      <c r="S15" s="106"/>
    </row>
    <row r="16" spans="1:19" ht="48" customHeight="1" x14ac:dyDescent="0.2">
      <c r="A16" s="56" t="s">
        <v>112</v>
      </c>
      <c r="B16" s="100" t="s">
        <v>40</v>
      </c>
      <c r="C16" s="101">
        <f t="shared" si="0"/>
        <v>225</v>
      </c>
      <c r="D16" s="102">
        <v>7.5</v>
      </c>
      <c r="E16" s="101">
        <v>225</v>
      </c>
      <c r="F16" s="55">
        <v>100</v>
      </c>
      <c r="G16" s="109">
        <v>50</v>
      </c>
      <c r="H16" s="109">
        <v>50</v>
      </c>
      <c r="I16" s="109"/>
      <c r="J16" s="107">
        <v>125</v>
      </c>
      <c r="K16" s="55">
        <v>1</v>
      </c>
      <c r="L16" s="106"/>
      <c r="M16" s="106"/>
      <c r="N16" s="106">
        <v>3.5</v>
      </c>
      <c r="O16" s="106">
        <v>4</v>
      </c>
      <c r="P16" s="106"/>
      <c r="Q16" s="106"/>
      <c r="R16" s="106"/>
      <c r="S16" s="106"/>
    </row>
    <row r="17" spans="1:19" ht="46.5" customHeight="1" x14ac:dyDescent="0.2">
      <c r="A17" s="56" t="s">
        <v>113</v>
      </c>
      <c r="B17" s="100" t="s">
        <v>159</v>
      </c>
      <c r="C17" s="101">
        <f t="shared" si="0"/>
        <v>90</v>
      </c>
      <c r="D17" s="102">
        <v>3</v>
      </c>
      <c r="E17" s="101">
        <v>90</v>
      </c>
      <c r="F17" s="55">
        <v>30</v>
      </c>
      <c r="G17" s="110">
        <v>20</v>
      </c>
      <c r="H17" s="110"/>
      <c r="I17" s="110">
        <v>10</v>
      </c>
      <c r="J17" s="110">
        <v>60</v>
      </c>
      <c r="K17" s="55"/>
      <c r="L17" s="106"/>
      <c r="M17" s="106"/>
      <c r="N17" s="106">
        <v>3</v>
      </c>
      <c r="O17" s="106"/>
      <c r="P17" s="106"/>
      <c r="Q17" s="106"/>
      <c r="R17" s="106"/>
      <c r="S17" s="106"/>
    </row>
    <row r="18" spans="1:19" ht="48" customHeight="1" x14ac:dyDescent="0.2">
      <c r="A18" s="56" t="s">
        <v>114</v>
      </c>
      <c r="B18" s="100" t="s">
        <v>217</v>
      </c>
      <c r="C18" s="101">
        <f t="shared" si="0"/>
        <v>120</v>
      </c>
      <c r="D18" s="102">
        <v>4</v>
      </c>
      <c r="E18" s="101">
        <v>120</v>
      </c>
      <c r="F18" s="55">
        <v>50</v>
      </c>
      <c r="G18" s="110">
        <v>20</v>
      </c>
      <c r="H18" s="110">
        <v>16</v>
      </c>
      <c r="I18" s="110">
        <v>14</v>
      </c>
      <c r="J18" s="110">
        <v>70</v>
      </c>
      <c r="K18" s="55"/>
      <c r="L18" s="106"/>
      <c r="M18" s="106"/>
      <c r="N18" s="106">
        <v>4</v>
      </c>
      <c r="O18" s="106"/>
      <c r="P18" s="106"/>
      <c r="Q18" s="106"/>
      <c r="R18" s="106"/>
      <c r="S18" s="106"/>
    </row>
    <row r="19" spans="1:19" ht="43.5" customHeight="1" x14ac:dyDescent="0.2">
      <c r="A19" s="56" t="s">
        <v>115</v>
      </c>
      <c r="B19" s="100" t="s">
        <v>97</v>
      </c>
      <c r="C19" s="101">
        <f t="shared" si="0"/>
        <v>150</v>
      </c>
      <c r="D19" s="102">
        <v>5</v>
      </c>
      <c r="E19" s="101">
        <v>150</v>
      </c>
      <c r="F19" s="55">
        <v>70</v>
      </c>
      <c r="G19" s="108">
        <v>34</v>
      </c>
      <c r="H19" s="108"/>
      <c r="I19" s="108">
        <v>36</v>
      </c>
      <c r="J19" s="108">
        <v>80</v>
      </c>
      <c r="K19" s="55">
        <v>1</v>
      </c>
      <c r="L19" s="106"/>
      <c r="M19" s="106"/>
      <c r="N19" s="106">
        <v>5</v>
      </c>
      <c r="O19" s="106"/>
      <c r="P19" s="106"/>
      <c r="Q19" s="106"/>
      <c r="R19" s="106"/>
      <c r="S19" s="106"/>
    </row>
    <row r="20" spans="1:19" ht="40.5" customHeight="1" x14ac:dyDescent="0.2">
      <c r="A20" s="56" t="s">
        <v>116</v>
      </c>
      <c r="B20" s="100" t="s">
        <v>41</v>
      </c>
      <c r="C20" s="101">
        <f t="shared" si="0"/>
        <v>120</v>
      </c>
      <c r="D20" s="102">
        <v>4</v>
      </c>
      <c r="E20" s="101">
        <v>120</v>
      </c>
      <c r="F20" s="55">
        <v>60</v>
      </c>
      <c r="G20" s="110">
        <v>30</v>
      </c>
      <c r="H20" s="110">
        <v>30</v>
      </c>
      <c r="I20" s="110"/>
      <c r="J20" s="110">
        <v>60</v>
      </c>
      <c r="K20" s="55">
        <v>1</v>
      </c>
      <c r="L20" s="106"/>
      <c r="M20" s="106"/>
      <c r="N20" s="106">
        <v>4</v>
      </c>
      <c r="O20" s="106"/>
      <c r="P20" s="106"/>
      <c r="Q20" s="106"/>
      <c r="R20" s="106"/>
      <c r="S20" s="106"/>
    </row>
    <row r="21" spans="1:19" ht="45" customHeight="1" x14ac:dyDescent="0.2">
      <c r="A21" s="56" t="s">
        <v>117</v>
      </c>
      <c r="B21" s="100" t="s">
        <v>181</v>
      </c>
      <c r="C21" s="101">
        <f t="shared" si="0"/>
        <v>120</v>
      </c>
      <c r="D21" s="102">
        <v>4</v>
      </c>
      <c r="E21" s="101">
        <v>120</v>
      </c>
      <c r="F21" s="55">
        <v>60</v>
      </c>
      <c r="G21" s="108">
        <v>24</v>
      </c>
      <c r="H21" s="108">
        <v>36</v>
      </c>
      <c r="I21" s="108"/>
      <c r="J21" s="108">
        <v>60</v>
      </c>
      <c r="K21" s="55">
        <v>1</v>
      </c>
      <c r="L21" s="106"/>
      <c r="M21" s="106"/>
      <c r="N21" s="106"/>
      <c r="O21" s="106">
        <v>4</v>
      </c>
      <c r="P21" s="106"/>
      <c r="Q21" s="106"/>
      <c r="R21" s="106"/>
      <c r="S21" s="106"/>
    </row>
    <row r="22" spans="1:19" ht="32.25" customHeight="1" x14ac:dyDescent="0.2">
      <c r="A22" s="56" t="s">
        <v>118</v>
      </c>
      <c r="B22" s="100" t="s">
        <v>42</v>
      </c>
      <c r="C22" s="101">
        <f t="shared" si="0"/>
        <v>150</v>
      </c>
      <c r="D22" s="102">
        <v>5</v>
      </c>
      <c r="E22" s="101">
        <v>150</v>
      </c>
      <c r="F22" s="55">
        <v>70</v>
      </c>
      <c r="G22" s="108">
        <v>36</v>
      </c>
      <c r="H22" s="108"/>
      <c r="I22" s="108">
        <v>34</v>
      </c>
      <c r="J22" s="108">
        <v>80</v>
      </c>
      <c r="K22" s="55">
        <v>1</v>
      </c>
      <c r="L22" s="106"/>
      <c r="M22" s="106"/>
      <c r="N22" s="106"/>
      <c r="O22" s="106">
        <v>5</v>
      </c>
      <c r="P22" s="106"/>
      <c r="Q22" s="106"/>
      <c r="R22" s="106"/>
      <c r="S22" s="106"/>
    </row>
    <row r="23" spans="1:19" ht="37.5" customHeight="1" x14ac:dyDescent="0.2">
      <c r="A23" s="56" t="s">
        <v>119</v>
      </c>
      <c r="B23" s="100" t="s">
        <v>94</v>
      </c>
      <c r="C23" s="101">
        <f t="shared" si="0"/>
        <v>165</v>
      </c>
      <c r="D23" s="102">
        <v>5.5</v>
      </c>
      <c r="E23" s="101">
        <v>165</v>
      </c>
      <c r="F23" s="55">
        <v>70</v>
      </c>
      <c r="G23" s="110">
        <v>36</v>
      </c>
      <c r="H23" s="110">
        <v>34</v>
      </c>
      <c r="I23" s="110"/>
      <c r="J23" s="110">
        <v>95</v>
      </c>
      <c r="K23" s="55"/>
      <c r="L23" s="106"/>
      <c r="M23" s="106"/>
      <c r="N23" s="106"/>
      <c r="O23" s="106">
        <v>5.5</v>
      </c>
      <c r="P23" s="106"/>
      <c r="Q23" s="106"/>
      <c r="R23" s="106"/>
      <c r="S23" s="106"/>
    </row>
    <row r="24" spans="1:19" ht="38.25" customHeight="1" x14ac:dyDescent="0.2">
      <c r="A24" s="56" t="s">
        <v>120</v>
      </c>
      <c r="B24" s="100" t="s">
        <v>39</v>
      </c>
      <c r="C24" s="101">
        <f t="shared" si="0"/>
        <v>120</v>
      </c>
      <c r="D24" s="102">
        <v>4</v>
      </c>
      <c r="E24" s="101">
        <v>120</v>
      </c>
      <c r="F24" s="55">
        <v>40</v>
      </c>
      <c r="G24" s="110">
        <v>20</v>
      </c>
      <c r="H24" s="110"/>
      <c r="I24" s="110">
        <v>20</v>
      </c>
      <c r="J24" s="110">
        <v>80</v>
      </c>
      <c r="K24" s="55"/>
      <c r="L24" s="106"/>
      <c r="M24" s="106"/>
      <c r="N24" s="106"/>
      <c r="O24" s="106">
        <v>4</v>
      </c>
      <c r="P24" s="106"/>
      <c r="Q24" s="106"/>
      <c r="R24" s="106"/>
      <c r="S24" s="106"/>
    </row>
    <row r="25" spans="1:19" ht="44.25" customHeight="1" x14ac:dyDescent="0.2">
      <c r="A25" s="56" t="s">
        <v>121</v>
      </c>
      <c r="B25" s="100" t="s">
        <v>240</v>
      </c>
      <c r="C25" s="52">
        <f t="shared" ref="C25:C38" si="1">D25*30</f>
        <v>225</v>
      </c>
      <c r="D25" s="53">
        <v>7.5</v>
      </c>
      <c r="E25" s="52">
        <v>225</v>
      </c>
      <c r="F25" s="56">
        <v>100</v>
      </c>
      <c r="G25" s="61">
        <v>50</v>
      </c>
      <c r="H25" s="61">
        <v>50</v>
      </c>
      <c r="I25" s="61"/>
      <c r="J25" s="61">
        <v>125</v>
      </c>
      <c r="K25" s="56">
        <v>1</v>
      </c>
      <c r="L25" s="71"/>
      <c r="M25" s="71"/>
      <c r="N25" s="71"/>
      <c r="O25" s="71"/>
      <c r="P25" s="71">
        <v>2.5</v>
      </c>
      <c r="Q25" s="71">
        <v>5</v>
      </c>
      <c r="R25" s="71"/>
      <c r="S25" s="71"/>
    </row>
    <row r="26" spans="1:19" ht="46.5" customHeight="1" x14ac:dyDescent="0.2">
      <c r="A26" s="56" t="s">
        <v>122</v>
      </c>
      <c r="B26" s="100" t="s">
        <v>99</v>
      </c>
      <c r="C26" s="52">
        <f t="shared" si="1"/>
        <v>225</v>
      </c>
      <c r="D26" s="53">
        <v>7.5</v>
      </c>
      <c r="E26" s="52">
        <v>225</v>
      </c>
      <c r="F26" s="56">
        <v>100</v>
      </c>
      <c r="G26" s="61">
        <v>50</v>
      </c>
      <c r="H26" s="61">
        <v>50</v>
      </c>
      <c r="I26" s="61"/>
      <c r="J26" s="61">
        <v>125</v>
      </c>
      <c r="K26" s="56">
        <v>1</v>
      </c>
      <c r="L26" s="71"/>
      <c r="M26" s="71"/>
      <c r="N26" s="71"/>
      <c r="O26" s="71"/>
      <c r="P26" s="71">
        <v>2.5</v>
      </c>
      <c r="Q26" s="71">
        <v>5</v>
      </c>
      <c r="R26" s="71"/>
      <c r="S26" s="71"/>
    </row>
    <row r="27" spans="1:19" ht="39" customHeight="1" x14ac:dyDescent="0.2">
      <c r="A27" s="56" t="s">
        <v>123</v>
      </c>
      <c r="B27" s="100" t="s">
        <v>44</v>
      </c>
      <c r="C27" s="52">
        <f t="shared" si="1"/>
        <v>120</v>
      </c>
      <c r="D27" s="53">
        <v>4</v>
      </c>
      <c r="E27" s="52">
        <v>120</v>
      </c>
      <c r="F27" s="56">
        <v>40</v>
      </c>
      <c r="G27" s="61">
        <v>20</v>
      </c>
      <c r="H27" s="61"/>
      <c r="I27" s="61">
        <v>20</v>
      </c>
      <c r="J27" s="61">
        <v>80</v>
      </c>
      <c r="K27" s="56">
        <v>1</v>
      </c>
      <c r="L27" s="71"/>
      <c r="M27" s="71"/>
      <c r="N27" s="71"/>
      <c r="O27" s="71"/>
      <c r="P27" s="71">
        <v>4</v>
      </c>
      <c r="Q27" s="71"/>
      <c r="R27" s="71"/>
      <c r="S27" s="71"/>
    </row>
    <row r="28" spans="1:19" ht="39" customHeight="1" x14ac:dyDescent="0.2">
      <c r="A28" s="56" t="s">
        <v>124</v>
      </c>
      <c r="B28" s="100" t="s">
        <v>100</v>
      </c>
      <c r="C28" s="52">
        <f t="shared" si="1"/>
        <v>120</v>
      </c>
      <c r="D28" s="53">
        <v>4</v>
      </c>
      <c r="E28" s="52">
        <v>120</v>
      </c>
      <c r="F28" s="56">
        <v>40</v>
      </c>
      <c r="G28" s="61">
        <v>20</v>
      </c>
      <c r="H28" s="61">
        <v>20</v>
      </c>
      <c r="I28" s="61"/>
      <c r="J28" s="61">
        <v>80</v>
      </c>
      <c r="K28" s="56"/>
      <c r="L28" s="71"/>
      <c r="M28" s="71"/>
      <c r="N28" s="71"/>
      <c r="O28" s="71"/>
      <c r="P28" s="71">
        <v>4</v>
      </c>
      <c r="Q28" s="71"/>
      <c r="R28" s="71"/>
      <c r="S28" s="71"/>
    </row>
    <row r="29" spans="1:19" ht="40.5" customHeight="1" x14ac:dyDescent="0.2">
      <c r="A29" s="56" t="s">
        <v>125</v>
      </c>
      <c r="B29" s="100" t="s">
        <v>102</v>
      </c>
      <c r="C29" s="52">
        <f t="shared" si="1"/>
        <v>120</v>
      </c>
      <c r="D29" s="53">
        <v>4</v>
      </c>
      <c r="E29" s="52">
        <v>120</v>
      </c>
      <c r="F29" s="56">
        <v>40</v>
      </c>
      <c r="G29" s="61">
        <v>20</v>
      </c>
      <c r="H29" s="61"/>
      <c r="I29" s="61">
        <v>20</v>
      </c>
      <c r="J29" s="61">
        <v>80</v>
      </c>
      <c r="K29" s="56">
        <v>1</v>
      </c>
      <c r="L29" s="71"/>
      <c r="M29" s="71"/>
      <c r="N29" s="71"/>
      <c r="O29" s="71"/>
      <c r="P29" s="71">
        <v>4</v>
      </c>
      <c r="Q29" s="71"/>
      <c r="R29" s="71"/>
      <c r="S29" s="71"/>
    </row>
    <row r="30" spans="1:19" ht="39.75" customHeight="1" x14ac:dyDescent="0.2">
      <c r="A30" s="55" t="s">
        <v>126</v>
      </c>
      <c r="B30" s="100" t="s">
        <v>95</v>
      </c>
      <c r="C30" s="52">
        <f t="shared" si="1"/>
        <v>120</v>
      </c>
      <c r="D30" s="53">
        <v>4</v>
      </c>
      <c r="E30" s="52">
        <v>120</v>
      </c>
      <c r="F30" s="56">
        <v>40</v>
      </c>
      <c r="G30" s="61">
        <v>20</v>
      </c>
      <c r="H30" s="61">
        <v>20</v>
      </c>
      <c r="I30" s="61"/>
      <c r="J30" s="61">
        <v>80</v>
      </c>
      <c r="K30" s="56">
        <v>1</v>
      </c>
      <c r="L30" s="71"/>
      <c r="M30" s="71"/>
      <c r="N30" s="71"/>
      <c r="O30" s="71"/>
      <c r="P30" s="71">
        <v>4</v>
      </c>
      <c r="Q30" s="71"/>
      <c r="R30" s="71"/>
      <c r="S30" s="71"/>
    </row>
    <row r="31" spans="1:19" ht="51.75" customHeight="1" x14ac:dyDescent="0.2">
      <c r="A31" s="55" t="s">
        <v>127</v>
      </c>
      <c r="B31" s="100" t="s">
        <v>231</v>
      </c>
      <c r="C31" s="52">
        <f t="shared" si="1"/>
        <v>120</v>
      </c>
      <c r="D31" s="53">
        <v>4</v>
      </c>
      <c r="E31" s="52">
        <v>120</v>
      </c>
      <c r="F31" s="56">
        <v>40</v>
      </c>
      <c r="G31" s="57">
        <v>20</v>
      </c>
      <c r="H31" s="57">
        <v>20</v>
      </c>
      <c r="I31" s="57"/>
      <c r="J31" s="57">
        <v>80</v>
      </c>
      <c r="K31" s="56"/>
      <c r="L31" s="71"/>
      <c r="M31" s="71"/>
      <c r="N31" s="71"/>
      <c r="O31" s="71"/>
      <c r="P31" s="71"/>
      <c r="Q31" s="71">
        <v>4</v>
      </c>
      <c r="R31" s="71"/>
      <c r="S31" s="71"/>
    </row>
    <row r="32" spans="1:19" ht="48" customHeight="1" x14ac:dyDescent="0.2">
      <c r="A32" s="58" t="s">
        <v>129</v>
      </c>
      <c r="B32" s="100" t="s">
        <v>237</v>
      </c>
      <c r="C32" s="52">
        <f t="shared" si="1"/>
        <v>120</v>
      </c>
      <c r="D32" s="53">
        <v>4</v>
      </c>
      <c r="E32" s="52">
        <v>120</v>
      </c>
      <c r="F32" s="56">
        <v>60</v>
      </c>
      <c r="G32" s="57">
        <v>30</v>
      </c>
      <c r="H32" s="57">
        <v>30</v>
      </c>
      <c r="I32" s="57"/>
      <c r="J32" s="57">
        <v>60</v>
      </c>
      <c r="K32" s="56">
        <v>1</v>
      </c>
      <c r="L32" s="71"/>
      <c r="M32" s="71"/>
      <c r="N32" s="71"/>
      <c r="O32" s="71"/>
      <c r="P32" s="71"/>
      <c r="Q32" s="71">
        <v>4</v>
      </c>
      <c r="R32" s="71"/>
      <c r="S32" s="71"/>
    </row>
    <row r="33" spans="1:19" ht="39" customHeight="1" x14ac:dyDescent="0.2">
      <c r="A33" s="55" t="s">
        <v>130</v>
      </c>
      <c r="B33" s="54" t="s">
        <v>49</v>
      </c>
      <c r="C33" s="52">
        <f t="shared" si="1"/>
        <v>90</v>
      </c>
      <c r="D33" s="53">
        <v>3</v>
      </c>
      <c r="E33" s="52">
        <v>90</v>
      </c>
      <c r="F33" s="56">
        <v>30</v>
      </c>
      <c r="G33" s="60">
        <v>14</v>
      </c>
      <c r="H33" s="60"/>
      <c r="I33" s="60">
        <v>16</v>
      </c>
      <c r="J33" s="59">
        <v>60</v>
      </c>
      <c r="K33" s="56"/>
      <c r="L33" s="71"/>
      <c r="M33" s="71"/>
      <c r="N33" s="71"/>
      <c r="O33" s="71"/>
      <c r="P33" s="71"/>
      <c r="Q33" s="71"/>
      <c r="R33" s="71">
        <v>3</v>
      </c>
      <c r="S33" s="71"/>
    </row>
    <row r="34" spans="1:19" ht="37.5" customHeight="1" x14ac:dyDescent="0.2">
      <c r="A34" s="55" t="s">
        <v>131</v>
      </c>
      <c r="B34" s="54" t="s">
        <v>98</v>
      </c>
      <c r="C34" s="52">
        <f t="shared" si="1"/>
        <v>120</v>
      </c>
      <c r="D34" s="53">
        <v>4</v>
      </c>
      <c r="E34" s="52">
        <v>120</v>
      </c>
      <c r="F34" s="56">
        <v>60</v>
      </c>
      <c r="G34" s="60">
        <v>30</v>
      </c>
      <c r="H34" s="60">
        <v>30</v>
      </c>
      <c r="I34" s="60"/>
      <c r="J34" s="59">
        <v>60</v>
      </c>
      <c r="K34" s="56">
        <v>1</v>
      </c>
      <c r="L34" s="71"/>
      <c r="M34" s="71"/>
      <c r="N34" s="71"/>
      <c r="O34" s="71"/>
      <c r="P34" s="71"/>
      <c r="Q34" s="71"/>
      <c r="R34" s="71">
        <v>4</v>
      </c>
      <c r="S34" s="71"/>
    </row>
    <row r="35" spans="1:19" ht="40.5" customHeight="1" x14ac:dyDescent="0.2">
      <c r="A35" s="55" t="s">
        <v>132</v>
      </c>
      <c r="B35" s="54" t="s">
        <v>46</v>
      </c>
      <c r="C35" s="52">
        <f t="shared" si="1"/>
        <v>120</v>
      </c>
      <c r="D35" s="53">
        <v>4</v>
      </c>
      <c r="E35" s="52">
        <v>120</v>
      </c>
      <c r="F35" s="56">
        <v>60</v>
      </c>
      <c r="G35" s="60">
        <v>30</v>
      </c>
      <c r="H35" s="60">
        <v>30</v>
      </c>
      <c r="I35" s="60"/>
      <c r="J35" s="59">
        <v>60</v>
      </c>
      <c r="K35" s="56">
        <v>1</v>
      </c>
      <c r="L35" s="71"/>
      <c r="M35" s="71"/>
      <c r="N35" s="71"/>
      <c r="O35" s="71"/>
      <c r="P35" s="71"/>
      <c r="Q35" s="71"/>
      <c r="R35" s="71">
        <v>4</v>
      </c>
      <c r="S35" s="71"/>
    </row>
    <row r="36" spans="1:19" ht="43.5" customHeight="1" x14ac:dyDescent="0.2">
      <c r="A36" s="58" t="s">
        <v>133</v>
      </c>
      <c r="B36" s="54" t="s">
        <v>239</v>
      </c>
      <c r="C36" s="52">
        <f t="shared" si="1"/>
        <v>180</v>
      </c>
      <c r="D36" s="53">
        <v>6</v>
      </c>
      <c r="E36" s="52">
        <v>180</v>
      </c>
      <c r="F36" s="56">
        <v>60</v>
      </c>
      <c r="G36" s="57">
        <v>30</v>
      </c>
      <c r="H36" s="57">
        <v>30</v>
      </c>
      <c r="I36" s="57"/>
      <c r="J36" s="57">
        <v>120</v>
      </c>
      <c r="K36" s="56"/>
      <c r="L36" s="71"/>
      <c r="M36" s="71"/>
      <c r="N36" s="71"/>
      <c r="O36" s="71"/>
      <c r="P36" s="71"/>
      <c r="Q36" s="71"/>
      <c r="R36" s="71"/>
      <c r="S36" s="71">
        <v>6</v>
      </c>
    </row>
    <row r="37" spans="1:19" ht="44.25" customHeight="1" x14ac:dyDescent="0.2">
      <c r="A37" s="55" t="s">
        <v>134</v>
      </c>
      <c r="B37" s="54" t="s">
        <v>238</v>
      </c>
      <c r="C37" s="52">
        <f t="shared" si="1"/>
        <v>120</v>
      </c>
      <c r="D37" s="53">
        <v>4</v>
      </c>
      <c r="E37" s="52">
        <v>120</v>
      </c>
      <c r="F37" s="56">
        <v>40</v>
      </c>
      <c r="G37" s="57">
        <v>20</v>
      </c>
      <c r="H37" s="57">
        <v>20</v>
      </c>
      <c r="I37" s="57"/>
      <c r="J37" s="57">
        <v>80</v>
      </c>
      <c r="K37" s="56"/>
      <c r="L37" s="71"/>
      <c r="M37" s="71"/>
      <c r="N37" s="71"/>
      <c r="O37" s="71"/>
      <c r="P37" s="71"/>
      <c r="Q37" s="71"/>
      <c r="R37" s="71">
        <v>4</v>
      </c>
      <c r="S37" s="71"/>
    </row>
    <row r="38" spans="1:19" ht="39" customHeight="1" x14ac:dyDescent="0.2">
      <c r="A38" s="55" t="s">
        <v>135</v>
      </c>
      <c r="B38" s="54" t="s">
        <v>48</v>
      </c>
      <c r="C38" s="52">
        <f t="shared" si="1"/>
        <v>90</v>
      </c>
      <c r="D38" s="53">
        <v>3</v>
      </c>
      <c r="E38" s="52">
        <v>90</v>
      </c>
      <c r="F38" s="56">
        <v>30</v>
      </c>
      <c r="G38" s="57"/>
      <c r="H38" s="57"/>
      <c r="I38" s="57">
        <v>30</v>
      </c>
      <c r="J38" s="57">
        <v>60</v>
      </c>
      <c r="K38" s="56"/>
      <c r="L38" s="71"/>
      <c r="M38" s="71"/>
      <c r="N38" s="71"/>
      <c r="O38" s="71"/>
      <c r="P38" s="71"/>
      <c r="Q38" s="71"/>
      <c r="R38" s="71"/>
      <c r="S38" s="71">
        <v>3</v>
      </c>
    </row>
    <row r="39" spans="1:19" ht="39" customHeight="1" x14ac:dyDescent="0.2">
      <c r="A39" s="55" t="s">
        <v>160</v>
      </c>
      <c r="B39" s="54" t="s">
        <v>241</v>
      </c>
      <c r="C39" s="52">
        <f>D39*30</f>
        <v>180</v>
      </c>
      <c r="D39" s="53">
        <v>6</v>
      </c>
      <c r="E39" s="52">
        <v>180</v>
      </c>
      <c r="F39" s="56">
        <v>60</v>
      </c>
      <c r="G39" s="57">
        <v>30</v>
      </c>
      <c r="H39" s="57">
        <v>30</v>
      </c>
      <c r="I39" s="57"/>
      <c r="J39" s="57">
        <v>120</v>
      </c>
      <c r="K39" s="56">
        <v>1</v>
      </c>
      <c r="L39" s="71"/>
      <c r="M39" s="71"/>
      <c r="N39" s="71"/>
      <c r="O39" s="71"/>
      <c r="P39" s="71"/>
      <c r="Q39" s="71"/>
      <c r="R39" s="71"/>
      <c r="S39" s="71">
        <v>6</v>
      </c>
    </row>
    <row r="40" spans="1:19" ht="36.75" customHeight="1" x14ac:dyDescent="0.2">
      <c r="A40" s="55" t="s">
        <v>128</v>
      </c>
      <c r="B40" s="54" t="s">
        <v>43</v>
      </c>
      <c r="C40" s="52"/>
      <c r="D40" s="53">
        <v>6</v>
      </c>
      <c r="E40" s="52">
        <v>180</v>
      </c>
      <c r="F40" s="52"/>
      <c r="G40" s="52"/>
      <c r="H40" s="52"/>
      <c r="I40" s="52"/>
      <c r="J40" s="52">
        <v>180</v>
      </c>
      <c r="K40" s="52"/>
      <c r="L40" s="51"/>
      <c r="M40" s="51"/>
      <c r="N40" s="51"/>
      <c r="O40" s="51"/>
      <c r="P40" s="51"/>
      <c r="Q40" s="71">
        <v>6</v>
      </c>
      <c r="R40" s="71"/>
      <c r="S40" s="71"/>
    </row>
    <row r="41" spans="1:19" ht="36.75" customHeight="1" x14ac:dyDescent="0.2">
      <c r="A41" s="55" t="s">
        <v>136</v>
      </c>
      <c r="B41" s="54" t="s">
        <v>45</v>
      </c>
      <c r="C41" s="52"/>
      <c r="D41" s="53">
        <v>6</v>
      </c>
      <c r="E41" s="52">
        <v>180</v>
      </c>
      <c r="F41" s="52"/>
      <c r="G41" s="52"/>
      <c r="H41" s="52"/>
      <c r="I41" s="52"/>
      <c r="J41" s="52">
        <v>180</v>
      </c>
      <c r="K41" s="52"/>
      <c r="L41" s="51"/>
      <c r="M41" s="51"/>
      <c r="N41" s="51"/>
      <c r="O41" s="51"/>
      <c r="P41" s="51"/>
      <c r="Q41" s="71"/>
      <c r="R41" s="71">
        <v>6</v>
      </c>
      <c r="S41" s="71"/>
    </row>
    <row r="42" spans="1:19" ht="46.5" customHeight="1" x14ac:dyDescent="0.2">
      <c r="A42" s="55" t="s">
        <v>137</v>
      </c>
      <c r="B42" s="54" t="s">
        <v>161</v>
      </c>
      <c r="C42" s="52"/>
      <c r="D42" s="53">
        <v>9</v>
      </c>
      <c r="E42" s="52">
        <v>270</v>
      </c>
      <c r="F42" s="52"/>
      <c r="G42" s="52"/>
      <c r="H42" s="52"/>
      <c r="I42" s="52"/>
      <c r="J42" s="52">
        <v>270</v>
      </c>
      <c r="K42" s="52"/>
      <c r="L42" s="51"/>
      <c r="M42" s="51"/>
      <c r="N42" s="51"/>
      <c r="O42" s="51"/>
      <c r="P42" s="51"/>
      <c r="Q42" s="71"/>
      <c r="R42" s="71"/>
      <c r="S42" s="71">
        <v>9</v>
      </c>
    </row>
    <row r="43" spans="1:19" ht="33.75" customHeight="1" x14ac:dyDescent="0.2">
      <c r="A43" s="196" t="s">
        <v>204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</row>
    <row r="44" spans="1:19" ht="46.5" customHeight="1" x14ac:dyDescent="0.2">
      <c r="A44" s="50" t="s">
        <v>138</v>
      </c>
      <c r="B44" s="100" t="s">
        <v>199</v>
      </c>
      <c r="C44" s="111"/>
      <c r="D44" s="102">
        <v>3</v>
      </c>
      <c r="E44" s="101">
        <v>90</v>
      </c>
      <c r="F44" s="101">
        <v>40</v>
      </c>
      <c r="G44" s="101">
        <v>20</v>
      </c>
      <c r="H44" s="101">
        <v>20</v>
      </c>
      <c r="I44" s="101"/>
      <c r="J44" s="101">
        <v>50</v>
      </c>
      <c r="K44" s="101"/>
      <c r="L44" s="106">
        <v>3</v>
      </c>
      <c r="M44" s="106"/>
      <c r="N44" s="106"/>
      <c r="O44" s="106"/>
      <c r="P44" s="106"/>
      <c r="Q44" s="106"/>
      <c r="R44" s="106"/>
      <c r="S44" s="106"/>
    </row>
    <row r="45" spans="1:19" ht="46.5" customHeight="1" x14ac:dyDescent="0.2">
      <c r="A45" s="55" t="s">
        <v>139</v>
      </c>
      <c r="B45" s="100" t="s">
        <v>85</v>
      </c>
      <c r="C45" s="101"/>
      <c r="D45" s="102">
        <v>3</v>
      </c>
      <c r="E45" s="101">
        <v>90</v>
      </c>
      <c r="F45" s="101">
        <v>40</v>
      </c>
      <c r="G45" s="101">
        <v>20</v>
      </c>
      <c r="H45" s="101"/>
      <c r="I45" s="101">
        <v>20</v>
      </c>
      <c r="J45" s="101">
        <v>50</v>
      </c>
      <c r="K45" s="101"/>
      <c r="L45" s="106">
        <v>3</v>
      </c>
      <c r="M45" s="106"/>
      <c r="N45" s="106"/>
      <c r="O45" s="106"/>
      <c r="P45" s="106"/>
      <c r="Q45" s="106"/>
      <c r="R45" s="106"/>
      <c r="S45" s="106"/>
    </row>
    <row r="46" spans="1:19" ht="46.5" customHeight="1" x14ac:dyDescent="0.2">
      <c r="A46" s="55" t="s">
        <v>140</v>
      </c>
      <c r="B46" s="100" t="s">
        <v>218</v>
      </c>
      <c r="C46" s="101"/>
      <c r="D46" s="102">
        <v>3</v>
      </c>
      <c r="E46" s="101">
        <v>90</v>
      </c>
      <c r="F46" s="101">
        <v>40</v>
      </c>
      <c r="G46" s="101">
        <v>20</v>
      </c>
      <c r="H46" s="101">
        <v>20</v>
      </c>
      <c r="I46" s="101"/>
      <c r="J46" s="101">
        <v>50</v>
      </c>
      <c r="K46" s="101"/>
      <c r="L46" s="106">
        <v>3</v>
      </c>
      <c r="M46" s="106"/>
      <c r="N46" s="106"/>
      <c r="O46" s="106"/>
      <c r="P46" s="106"/>
      <c r="Q46" s="106"/>
      <c r="R46" s="106"/>
      <c r="S46" s="106"/>
    </row>
    <row r="47" spans="1:19" ht="40.5" customHeight="1" x14ac:dyDescent="0.2">
      <c r="A47" s="55" t="s">
        <v>141</v>
      </c>
      <c r="B47" s="100" t="s">
        <v>80</v>
      </c>
      <c r="C47" s="101"/>
      <c r="D47" s="102">
        <v>3</v>
      </c>
      <c r="E47" s="101">
        <v>90</v>
      </c>
      <c r="F47" s="101">
        <v>40</v>
      </c>
      <c r="G47" s="101">
        <v>20</v>
      </c>
      <c r="H47" s="101"/>
      <c r="I47" s="101">
        <v>20</v>
      </c>
      <c r="J47" s="101">
        <v>50</v>
      </c>
      <c r="K47" s="101"/>
      <c r="L47" s="106"/>
      <c r="M47" s="106">
        <v>3</v>
      </c>
      <c r="N47" s="106"/>
      <c r="O47" s="106"/>
      <c r="P47" s="106"/>
      <c r="Q47" s="106"/>
      <c r="R47" s="106"/>
      <c r="S47" s="106"/>
    </row>
    <row r="48" spans="1:19" ht="46.5" customHeight="1" x14ac:dyDescent="0.2">
      <c r="A48" s="55" t="s">
        <v>142</v>
      </c>
      <c r="B48" s="100" t="s">
        <v>38</v>
      </c>
      <c r="C48" s="101"/>
      <c r="D48" s="102">
        <v>3</v>
      </c>
      <c r="E48" s="101">
        <v>90</v>
      </c>
      <c r="F48" s="101">
        <v>40</v>
      </c>
      <c r="G48" s="101">
        <v>20</v>
      </c>
      <c r="H48" s="101"/>
      <c r="I48" s="101">
        <v>20</v>
      </c>
      <c r="J48" s="101">
        <v>50</v>
      </c>
      <c r="K48" s="101"/>
      <c r="L48" s="106"/>
      <c r="M48" s="106">
        <v>3</v>
      </c>
      <c r="N48" s="106"/>
      <c r="O48" s="106"/>
      <c r="P48" s="106"/>
      <c r="Q48" s="106"/>
      <c r="R48" s="106"/>
      <c r="S48" s="106"/>
    </row>
    <row r="49" spans="1:19" ht="40.5" customHeight="1" x14ac:dyDescent="0.2">
      <c r="A49" s="55" t="s">
        <v>143</v>
      </c>
      <c r="B49" s="100" t="s">
        <v>158</v>
      </c>
      <c r="C49" s="101"/>
      <c r="D49" s="102">
        <v>3</v>
      </c>
      <c r="E49" s="101">
        <v>90</v>
      </c>
      <c r="F49" s="101">
        <v>40</v>
      </c>
      <c r="G49" s="101">
        <v>20</v>
      </c>
      <c r="H49" s="101"/>
      <c r="I49" s="101">
        <v>20</v>
      </c>
      <c r="J49" s="101">
        <v>50</v>
      </c>
      <c r="K49" s="101"/>
      <c r="L49" s="106"/>
      <c r="M49" s="106"/>
      <c r="N49" s="106">
        <v>3</v>
      </c>
      <c r="O49" s="106"/>
      <c r="P49" s="106"/>
      <c r="Q49" s="106"/>
      <c r="R49" s="106"/>
      <c r="S49" s="106"/>
    </row>
    <row r="50" spans="1:19" ht="30.75" customHeight="1" x14ac:dyDescent="0.2">
      <c r="A50" s="55" t="s">
        <v>144</v>
      </c>
      <c r="B50" s="100" t="s">
        <v>47</v>
      </c>
      <c r="C50" s="101"/>
      <c r="D50" s="102">
        <v>3</v>
      </c>
      <c r="E50" s="101">
        <v>90</v>
      </c>
      <c r="F50" s="101">
        <v>40</v>
      </c>
      <c r="G50" s="101">
        <v>20</v>
      </c>
      <c r="H50" s="101"/>
      <c r="I50" s="101">
        <v>20</v>
      </c>
      <c r="J50" s="101">
        <v>50</v>
      </c>
      <c r="K50" s="101"/>
      <c r="L50" s="106"/>
      <c r="M50" s="106"/>
      <c r="N50" s="106">
        <v>3</v>
      </c>
      <c r="O50" s="106"/>
      <c r="P50" s="106"/>
      <c r="Q50" s="106"/>
      <c r="R50" s="106"/>
      <c r="S50" s="106"/>
    </row>
    <row r="51" spans="1:19" ht="46.5" customHeight="1" x14ac:dyDescent="0.2">
      <c r="A51" s="55" t="s">
        <v>145</v>
      </c>
      <c r="B51" s="100" t="s">
        <v>87</v>
      </c>
      <c r="C51" s="101"/>
      <c r="D51" s="102">
        <v>3</v>
      </c>
      <c r="E51" s="101">
        <v>90</v>
      </c>
      <c r="F51" s="101">
        <v>40</v>
      </c>
      <c r="G51" s="101">
        <v>20</v>
      </c>
      <c r="H51" s="101">
        <v>20</v>
      </c>
      <c r="I51" s="101"/>
      <c r="J51" s="101">
        <v>50</v>
      </c>
      <c r="K51" s="101"/>
      <c r="L51" s="106"/>
      <c r="M51" s="106"/>
      <c r="N51" s="106">
        <v>3</v>
      </c>
      <c r="O51" s="106"/>
      <c r="P51" s="106"/>
      <c r="Q51" s="106"/>
      <c r="R51" s="106"/>
      <c r="S51" s="106"/>
    </row>
    <row r="52" spans="1:19" ht="41.25" customHeight="1" x14ac:dyDescent="0.2">
      <c r="A52" s="55" t="s">
        <v>146</v>
      </c>
      <c r="B52" s="100" t="s">
        <v>219</v>
      </c>
      <c r="C52" s="101"/>
      <c r="D52" s="102">
        <v>3</v>
      </c>
      <c r="E52" s="101">
        <v>90</v>
      </c>
      <c r="F52" s="101">
        <v>40</v>
      </c>
      <c r="G52" s="101">
        <v>20</v>
      </c>
      <c r="H52" s="101"/>
      <c r="I52" s="101">
        <v>20</v>
      </c>
      <c r="J52" s="101">
        <v>50</v>
      </c>
      <c r="K52" s="101"/>
      <c r="L52" s="106"/>
      <c r="M52" s="106"/>
      <c r="N52" s="106"/>
      <c r="O52" s="106">
        <v>3</v>
      </c>
      <c r="P52" s="106"/>
      <c r="Q52" s="106"/>
      <c r="R52" s="106"/>
      <c r="S52" s="106"/>
    </row>
    <row r="53" spans="1:19" ht="46.5" customHeight="1" x14ac:dyDescent="0.2">
      <c r="A53" s="55" t="s">
        <v>147</v>
      </c>
      <c r="B53" s="100" t="s">
        <v>220</v>
      </c>
      <c r="C53" s="101"/>
      <c r="D53" s="102">
        <v>3</v>
      </c>
      <c r="E53" s="101">
        <v>90</v>
      </c>
      <c r="F53" s="101">
        <v>40</v>
      </c>
      <c r="G53" s="101">
        <v>20</v>
      </c>
      <c r="H53" s="101">
        <v>20</v>
      </c>
      <c r="I53" s="101"/>
      <c r="J53" s="101">
        <v>50</v>
      </c>
      <c r="K53" s="101"/>
      <c r="L53" s="106"/>
      <c r="M53" s="106"/>
      <c r="N53" s="106"/>
      <c r="O53" s="106">
        <v>3</v>
      </c>
      <c r="P53" s="106"/>
      <c r="Q53" s="106"/>
      <c r="R53" s="106"/>
      <c r="S53" s="106"/>
    </row>
    <row r="54" spans="1:19" ht="37.5" customHeight="1" x14ac:dyDescent="0.2">
      <c r="A54" s="55" t="s">
        <v>148</v>
      </c>
      <c r="B54" s="54" t="s">
        <v>232</v>
      </c>
      <c r="C54" s="52"/>
      <c r="D54" s="53">
        <v>3</v>
      </c>
      <c r="E54" s="52">
        <v>90</v>
      </c>
      <c r="F54" s="52">
        <v>40</v>
      </c>
      <c r="G54" s="52">
        <v>20</v>
      </c>
      <c r="H54" s="52">
        <v>20</v>
      </c>
      <c r="I54" s="52"/>
      <c r="J54" s="52">
        <v>50</v>
      </c>
      <c r="K54" s="52"/>
      <c r="L54" s="71"/>
      <c r="M54" s="71"/>
      <c r="N54" s="71"/>
      <c r="O54" s="71"/>
      <c r="P54" s="71">
        <v>3</v>
      </c>
      <c r="Q54" s="71"/>
      <c r="R54" s="71"/>
      <c r="S54" s="71"/>
    </row>
    <row r="55" spans="1:19" ht="42.75" customHeight="1" x14ac:dyDescent="0.2">
      <c r="A55" s="55" t="s">
        <v>149</v>
      </c>
      <c r="B55" s="54" t="s">
        <v>236</v>
      </c>
      <c r="C55" s="52"/>
      <c r="D55" s="53">
        <v>3</v>
      </c>
      <c r="E55" s="52">
        <v>90</v>
      </c>
      <c r="F55" s="52">
        <v>40</v>
      </c>
      <c r="G55" s="52">
        <v>20</v>
      </c>
      <c r="H55" s="52">
        <v>20</v>
      </c>
      <c r="I55" s="52"/>
      <c r="J55" s="52">
        <v>50</v>
      </c>
      <c r="K55" s="52"/>
      <c r="L55" s="71"/>
      <c r="M55" s="71"/>
      <c r="N55" s="71"/>
      <c r="O55" s="71"/>
      <c r="P55" s="71">
        <v>3</v>
      </c>
      <c r="Q55" s="71"/>
      <c r="R55" s="71"/>
      <c r="S55" s="71"/>
    </row>
    <row r="56" spans="1:19" ht="45.75" customHeight="1" x14ac:dyDescent="0.2">
      <c r="A56" s="55" t="s">
        <v>150</v>
      </c>
      <c r="B56" s="54" t="s">
        <v>234</v>
      </c>
      <c r="C56" s="52"/>
      <c r="D56" s="53">
        <v>3</v>
      </c>
      <c r="E56" s="52">
        <v>90</v>
      </c>
      <c r="F56" s="52">
        <v>40</v>
      </c>
      <c r="G56" s="52">
        <v>20</v>
      </c>
      <c r="H56" s="52">
        <v>20</v>
      </c>
      <c r="I56" s="52"/>
      <c r="J56" s="52">
        <v>50</v>
      </c>
      <c r="K56" s="52"/>
      <c r="L56" s="71"/>
      <c r="M56" s="71"/>
      <c r="N56" s="71"/>
      <c r="O56" s="71"/>
      <c r="P56" s="71">
        <v>3</v>
      </c>
      <c r="Q56" s="71"/>
      <c r="R56" s="71"/>
      <c r="S56" s="71"/>
    </row>
    <row r="57" spans="1:19" ht="49.5" customHeight="1" x14ac:dyDescent="0.2">
      <c r="A57" s="55" t="s">
        <v>151</v>
      </c>
      <c r="B57" s="54" t="s">
        <v>233</v>
      </c>
      <c r="C57" s="52"/>
      <c r="D57" s="53">
        <v>3</v>
      </c>
      <c r="E57" s="52">
        <v>90</v>
      </c>
      <c r="F57" s="52">
        <v>40</v>
      </c>
      <c r="G57" s="52">
        <v>20</v>
      </c>
      <c r="H57" s="52">
        <v>20</v>
      </c>
      <c r="I57" s="52"/>
      <c r="J57" s="52">
        <v>50</v>
      </c>
      <c r="K57" s="52"/>
      <c r="L57" s="71"/>
      <c r="M57" s="71"/>
      <c r="N57" s="71"/>
      <c r="O57" s="71"/>
      <c r="P57" s="71"/>
      <c r="Q57" s="71">
        <v>3</v>
      </c>
      <c r="R57" s="71"/>
      <c r="S57" s="71"/>
    </row>
    <row r="58" spans="1:19" ht="46.5" customHeight="1" x14ac:dyDescent="0.2">
      <c r="A58" s="55" t="s">
        <v>152</v>
      </c>
      <c r="B58" s="54" t="s">
        <v>242</v>
      </c>
      <c r="C58" s="52"/>
      <c r="D58" s="53">
        <v>3</v>
      </c>
      <c r="E58" s="52">
        <v>90</v>
      </c>
      <c r="F58" s="52">
        <v>40</v>
      </c>
      <c r="G58" s="52">
        <v>20</v>
      </c>
      <c r="H58" s="52">
        <v>20</v>
      </c>
      <c r="I58" s="52"/>
      <c r="J58" s="52">
        <v>50</v>
      </c>
      <c r="K58" s="52"/>
      <c r="L58" s="71"/>
      <c r="M58" s="71"/>
      <c r="N58" s="71"/>
      <c r="O58" s="71"/>
      <c r="P58" s="71"/>
      <c r="Q58" s="71">
        <v>3</v>
      </c>
      <c r="R58" s="71"/>
      <c r="S58" s="71"/>
    </row>
    <row r="59" spans="1:19" ht="45" customHeight="1" x14ac:dyDescent="0.2">
      <c r="A59" s="55" t="s">
        <v>153</v>
      </c>
      <c r="B59" s="54" t="s">
        <v>243</v>
      </c>
      <c r="C59" s="52"/>
      <c r="D59" s="53">
        <v>3</v>
      </c>
      <c r="E59" s="52">
        <v>90</v>
      </c>
      <c r="F59" s="52">
        <v>40</v>
      </c>
      <c r="G59" s="52">
        <v>20</v>
      </c>
      <c r="H59" s="52">
        <v>20</v>
      </c>
      <c r="I59" s="52"/>
      <c r="J59" s="52">
        <v>50</v>
      </c>
      <c r="K59" s="52"/>
      <c r="L59" s="71"/>
      <c r="M59" s="71"/>
      <c r="N59" s="71"/>
      <c r="O59" s="71"/>
      <c r="P59" s="71"/>
      <c r="Q59" s="71"/>
      <c r="R59" s="71">
        <v>3</v>
      </c>
      <c r="S59" s="71"/>
    </row>
    <row r="60" spans="1:19" ht="54" customHeight="1" x14ac:dyDescent="0.2">
      <c r="A60" s="55" t="s">
        <v>154</v>
      </c>
      <c r="B60" s="54" t="s">
        <v>235</v>
      </c>
      <c r="C60" s="52"/>
      <c r="D60" s="53">
        <v>3</v>
      </c>
      <c r="E60" s="52">
        <v>90</v>
      </c>
      <c r="F60" s="52">
        <v>40</v>
      </c>
      <c r="G60" s="52">
        <v>20</v>
      </c>
      <c r="H60" s="52">
        <v>20</v>
      </c>
      <c r="I60" s="52"/>
      <c r="J60" s="52">
        <v>50</v>
      </c>
      <c r="K60" s="52"/>
      <c r="L60" s="71"/>
      <c r="M60" s="71"/>
      <c r="N60" s="71"/>
      <c r="O60" s="71"/>
      <c r="P60" s="71"/>
      <c r="Q60" s="71"/>
      <c r="R60" s="71">
        <v>3</v>
      </c>
      <c r="S60" s="71"/>
    </row>
    <row r="61" spans="1:19" ht="46.5" customHeight="1" x14ac:dyDescent="0.2">
      <c r="A61" s="55" t="s">
        <v>155</v>
      </c>
      <c r="B61" s="54" t="s">
        <v>244</v>
      </c>
      <c r="C61" s="52"/>
      <c r="D61" s="53">
        <v>3</v>
      </c>
      <c r="E61" s="52">
        <v>90</v>
      </c>
      <c r="F61" s="52">
        <v>40</v>
      </c>
      <c r="G61" s="52">
        <v>20</v>
      </c>
      <c r="H61" s="52">
        <v>20</v>
      </c>
      <c r="I61" s="52"/>
      <c r="J61" s="52">
        <v>50</v>
      </c>
      <c r="K61" s="52"/>
      <c r="L61" s="71"/>
      <c r="M61" s="71"/>
      <c r="N61" s="71"/>
      <c r="O61" s="71"/>
      <c r="P61" s="71"/>
      <c r="Q61" s="71"/>
      <c r="R61" s="71">
        <v>3</v>
      </c>
      <c r="S61" s="71"/>
    </row>
    <row r="62" spans="1:19" ht="33" customHeight="1" x14ac:dyDescent="0.2">
      <c r="A62" s="55" t="s">
        <v>156</v>
      </c>
      <c r="B62" s="54" t="s">
        <v>245</v>
      </c>
      <c r="C62" s="52"/>
      <c r="D62" s="53">
        <v>3</v>
      </c>
      <c r="E62" s="52">
        <v>90</v>
      </c>
      <c r="F62" s="52">
        <v>40</v>
      </c>
      <c r="G62" s="52">
        <v>20</v>
      </c>
      <c r="H62" s="52">
        <v>20</v>
      </c>
      <c r="I62" s="52"/>
      <c r="J62" s="52">
        <v>50</v>
      </c>
      <c r="K62" s="52"/>
      <c r="L62" s="71"/>
      <c r="M62" s="71"/>
      <c r="N62" s="71"/>
      <c r="O62" s="71"/>
      <c r="P62" s="71"/>
      <c r="Q62" s="71"/>
      <c r="R62" s="71"/>
      <c r="S62" s="71">
        <v>3</v>
      </c>
    </row>
    <row r="63" spans="1:19" ht="53.25" customHeight="1" x14ac:dyDescent="0.2">
      <c r="A63" s="55" t="s">
        <v>157</v>
      </c>
      <c r="B63" s="54" t="s">
        <v>230</v>
      </c>
      <c r="C63" s="52"/>
      <c r="D63" s="53">
        <v>3</v>
      </c>
      <c r="E63" s="52">
        <v>90</v>
      </c>
      <c r="F63" s="52">
        <v>40</v>
      </c>
      <c r="G63" s="52">
        <v>20</v>
      </c>
      <c r="H63" s="52">
        <v>20</v>
      </c>
      <c r="I63" s="52"/>
      <c r="J63" s="52">
        <v>50</v>
      </c>
      <c r="K63" s="52"/>
      <c r="L63" s="71"/>
      <c r="M63" s="71"/>
      <c r="N63" s="71"/>
      <c r="O63" s="71"/>
      <c r="P63" s="71"/>
      <c r="Q63" s="71"/>
      <c r="R63" s="71"/>
      <c r="S63" s="71">
        <v>3</v>
      </c>
    </row>
    <row r="64" spans="1:19" ht="35.25" customHeight="1" x14ac:dyDescent="0.25">
      <c r="A64" s="72"/>
      <c r="B64" s="73" t="s">
        <v>3</v>
      </c>
      <c r="C64" s="73">
        <f>SUM(C7:C63)</f>
        <v>4770</v>
      </c>
      <c r="D64" s="74">
        <v>240</v>
      </c>
      <c r="E64" s="73">
        <f>SUM(E2:E63)</f>
        <v>7200</v>
      </c>
      <c r="F64" s="73">
        <f>SUM(F3:F63)</f>
        <v>2880</v>
      </c>
      <c r="G64" s="73">
        <v>1310</v>
      </c>
      <c r="H64" s="73">
        <v>866</v>
      </c>
      <c r="I64" s="73">
        <v>684</v>
      </c>
      <c r="J64" s="73">
        <v>4340</v>
      </c>
      <c r="K64" s="73">
        <f t="shared" ref="K64:S64" si="2">SUM(K7:K63)</f>
        <v>14</v>
      </c>
      <c r="L64" s="75">
        <f t="shared" si="2"/>
        <v>30</v>
      </c>
      <c r="M64" s="75">
        <f t="shared" si="2"/>
        <v>30</v>
      </c>
      <c r="N64" s="75">
        <f t="shared" si="2"/>
        <v>30</v>
      </c>
      <c r="O64" s="75">
        <f t="shared" si="2"/>
        <v>30</v>
      </c>
      <c r="P64" s="75">
        <f t="shared" si="2"/>
        <v>30</v>
      </c>
      <c r="Q64" s="75">
        <f t="shared" si="2"/>
        <v>30</v>
      </c>
      <c r="R64" s="75">
        <f t="shared" si="2"/>
        <v>30</v>
      </c>
      <c r="S64" s="75">
        <f t="shared" si="2"/>
        <v>30</v>
      </c>
    </row>
    <row r="67" spans="2:13" ht="18" x14ac:dyDescent="0.2">
      <c r="B67" s="195" t="s">
        <v>206</v>
      </c>
      <c r="C67" s="195"/>
      <c r="D67" s="195"/>
      <c r="E67" s="195"/>
      <c r="F67" s="97"/>
      <c r="G67" s="97"/>
      <c r="H67" s="97"/>
      <c r="I67" s="97"/>
      <c r="J67" s="195" t="s">
        <v>207</v>
      </c>
      <c r="K67" s="195"/>
      <c r="L67" s="195"/>
      <c r="M67" s="195"/>
    </row>
    <row r="69" spans="2:13" ht="18" x14ac:dyDescent="0.2">
      <c r="B69" s="195" t="s">
        <v>205</v>
      </c>
      <c r="C69" s="195"/>
      <c r="D69" s="195"/>
      <c r="E69" s="195"/>
      <c r="F69" s="97"/>
      <c r="G69" s="97"/>
      <c r="H69" s="97"/>
      <c r="I69" s="97"/>
      <c r="J69" s="195" t="s">
        <v>229</v>
      </c>
      <c r="K69" s="195"/>
      <c r="L69" s="195"/>
      <c r="M69" s="195"/>
    </row>
    <row r="71" spans="2:13" ht="18" x14ac:dyDescent="0.2">
      <c r="B71" s="195" t="s">
        <v>197</v>
      </c>
      <c r="C71" s="195"/>
      <c r="D71" s="195"/>
      <c r="E71" s="97"/>
      <c r="F71" s="97"/>
      <c r="G71" s="97"/>
      <c r="H71" s="97"/>
      <c r="I71" s="97"/>
      <c r="J71" s="195" t="s">
        <v>198</v>
      </c>
      <c r="K71" s="195"/>
      <c r="L71" s="195"/>
      <c r="M71" s="195"/>
    </row>
  </sheetData>
  <mergeCells count="23">
    <mergeCell ref="A43:S43"/>
    <mergeCell ref="A1:S1"/>
    <mergeCell ref="A2:B2"/>
    <mergeCell ref="C2:L2"/>
    <mergeCell ref="P2:S2"/>
    <mergeCell ref="A3:B3"/>
    <mergeCell ref="C3:L3"/>
    <mergeCell ref="P3:S3"/>
    <mergeCell ref="M2:O2"/>
    <mergeCell ref="M3:O3"/>
    <mergeCell ref="A6:S6"/>
    <mergeCell ref="A4:A5"/>
    <mergeCell ref="B4:B5"/>
    <mergeCell ref="C4:C5"/>
    <mergeCell ref="D4:D5"/>
    <mergeCell ref="E4:K4"/>
    <mergeCell ref="L4:S4"/>
    <mergeCell ref="B67:E67"/>
    <mergeCell ref="J67:M67"/>
    <mergeCell ref="B71:D71"/>
    <mergeCell ref="J71:M71"/>
    <mergeCell ref="B69:E69"/>
    <mergeCell ref="J69:M6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showGridLines="0" showZeros="0" topLeftCell="A7" zoomScaleNormal="100" zoomScaleSheetLayoutView="100" workbookViewId="0">
      <selection activeCell="H45" sqref="H45"/>
    </sheetView>
  </sheetViews>
  <sheetFormatPr defaultColWidth="9" defaultRowHeight="12.75" x14ac:dyDescent="0.2"/>
  <cols>
    <col min="1" max="2" width="4.28515625" style="10" bestFit="1" customWidth="1"/>
    <col min="3" max="3" width="35.5703125" style="10" customWidth="1"/>
    <col min="4" max="4" width="4.5703125" style="10" customWidth="1"/>
    <col min="5" max="8" width="4.140625" style="10" customWidth="1"/>
    <col min="9" max="12" width="3.5703125" style="10" customWidth="1"/>
    <col min="13" max="17" width="2.5703125" style="10" customWidth="1"/>
    <col min="18" max="18" width="2.85546875" style="10" customWidth="1"/>
    <col min="19" max="21" width="4.140625" style="10" customWidth="1"/>
    <col min="22" max="25" width="3.5703125" style="10" customWidth="1"/>
    <col min="26" max="31" width="2.5703125" style="10" customWidth="1"/>
    <col min="32" max="32" width="3.7109375" style="10" customWidth="1"/>
    <col min="33" max="33" width="20.7109375" style="10" customWidth="1"/>
    <col min="34" max="16384" width="9" style="10"/>
  </cols>
  <sheetData>
    <row r="1" spans="1:33" ht="12.75" customHeight="1" x14ac:dyDescent="0.2">
      <c r="A1" s="233" t="s">
        <v>221</v>
      </c>
      <c r="B1" s="233"/>
      <c r="C1" s="233"/>
      <c r="D1" s="234" t="s">
        <v>8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</row>
    <row r="2" spans="1:33" ht="15.75" customHeight="1" x14ac:dyDescent="0.2">
      <c r="A2" s="233"/>
      <c r="B2" s="233"/>
      <c r="C2" s="233"/>
      <c r="D2" s="233" t="s">
        <v>9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</row>
    <row r="3" spans="1:33" ht="16.5" customHeight="1" x14ac:dyDescent="0.2">
      <c r="A3" s="233"/>
      <c r="B3" s="233"/>
      <c r="C3" s="233"/>
      <c r="D3" s="20"/>
      <c r="E3" s="20"/>
      <c r="F3" s="20"/>
      <c r="G3" s="20"/>
      <c r="H3" s="20"/>
      <c r="I3" s="20"/>
      <c r="J3" s="20"/>
      <c r="K3" s="21"/>
      <c r="L3" s="21"/>
      <c r="M3" s="233" t="s">
        <v>17</v>
      </c>
      <c r="N3" s="233"/>
      <c r="O3" s="233" t="s">
        <v>222</v>
      </c>
      <c r="P3" s="233"/>
      <c r="Q3" s="233"/>
      <c r="R3" s="233"/>
      <c r="S3" s="233"/>
      <c r="T3" s="233" t="s">
        <v>18</v>
      </c>
      <c r="U3" s="233"/>
      <c r="V3" s="233"/>
      <c r="W3" s="233"/>
      <c r="X3" s="233"/>
      <c r="Y3" s="233"/>
      <c r="Z3" s="20"/>
      <c r="AA3" s="20"/>
      <c r="AB3" s="20"/>
      <c r="AC3" s="20"/>
      <c r="AD3" s="20"/>
      <c r="AE3" s="20"/>
      <c r="AF3" s="20"/>
    </row>
    <row r="4" spans="1:33" ht="27" customHeight="1" x14ac:dyDescent="0.2">
      <c r="A4" s="233"/>
      <c r="B4" s="233"/>
      <c r="C4" s="233"/>
      <c r="D4" s="244" t="s">
        <v>15</v>
      </c>
      <c r="E4" s="244"/>
      <c r="F4" s="244"/>
      <c r="G4" s="244"/>
      <c r="H4" s="226" t="s">
        <v>83</v>
      </c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8"/>
      <c r="W4" s="239" t="s">
        <v>14</v>
      </c>
      <c r="X4" s="240"/>
      <c r="Y4" s="240"/>
      <c r="Z4" s="240"/>
      <c r="AA4" s="240"/>
      <c r="AB4" s="241"/>
      <c r="AC4" s="235" t="s">
        <v>13</v>
      </c>
      <c r="AD4" s="236"/>
      <c r="AE4" s="236"/>
      <c r="AF4" s="237"/>
    </row>
    <row r="5" spans="1:33" ht="15.75" customHeight="1" x14ac:dyDescent="0.2">
      <c r="A5" s="233"/>
      <c r="B5" s="233"/>
      <c r="C5" s="233"/>
      <c r="D5" s="244"/>
      <c r="E5" s="244"/>
      <c r="F5" s="244"/>
      <c r="G5" s="244"/>
      <c r="H5" s="219" t="s">
        <v>84</v>
      </c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  <c r="W5" s="229" t="s">
        <v>16</v>
      </c>
      <c r="X5" s="230"/>
      <c r="Y5" s="230"/>
      <c r="Z5" s="230"/>
      <c r="AA5" s="230"/>
      <c r="AB5" s="231"/>
      <c r="AC5" s="216">
        <v>3</v>
      </c>
      <c r="AD5" s="217"/>
      <c r="AE5" s="217"/>
      <c r="AF5" s="218"/>
    </row>
    <row r="6" spans="1:33" ht="15.75" customHeight="1" x14ac:dyDescent="0.2">
      <c r="A6" s="224" t="s">
        <v>4</v>
      </c>
      <c r="B6" s="224" t="s">
        <v>10</v>
      </c>
      <c r="C6" s="223" t="s">
        <v>11</v>
      </c>
      <c r="D6" s="225" t="s">
        <v>19</v>
      </c>
      <c r="E6" s="29"/>
      <c r="F6" s="209" t="s">
        <v>81</v>
      </c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 t="s">
        <v>82</v>
      </c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43" t="s">
        <v>5</v>
      </c>
      <c r="AG6" s="14"/>
    </row>
    <row r="7" spans="1:33" ht="12.75" customHeight="1" x14ac:dyDescent="0.2">
      <c r="A7" s="224"/>
      <c r="B7" s="224"/>
      <c r="C7" s="223"/>
      <c r="D7" s="225"/>
      <c r="E7" s="207" t="s">
        <v>20</v>
      </c>
      <c r="F7" s="214" t="s">
        <v>29</v>
      </c>
      <c r="G7" s="209" t="s">
        <v>25</v>
      </c>
      <c r="H7" s="209"/>
      <c r="I7" s="209"/>
      <c r="J7" s="209"/>
      <c r="K7" s="209"/>
      <c r="L7" s="209"/>
      <c r="M7" s="238" t="s">
        <v>6</v>
      </c>
      <c r="N7" s="238"/>
      <c r="O7" s="238"/>
      <c r="P7" s="238"/>
      <c r="Q7" s="232" t="s">
        <v>7</v>
      </c>
      <c r="R7" s="232"/>
      <c r="S7" s="214" t="s">
        <v>29</v>
      </c>
      <c r="T7" s="209" t="s">
        <v>25</v>
      </c>
      <c r="U7" s="209"/>
      <c r="V7" s="209"/>
      <c r="W7" s="209"/>
      <c r="X7" s="209"/>
      <c r="Y7" s="209"/>
      <c r="Z7" s="238" t="s">
        <v>6</v>
      </c>
      <c r="AA7" s="238"/>
      <c r="AB7" s="238"/>
      <c r="AC7" s="238"/>
      <c r="AD7" s="232" t="s">
        <v>7</v>
      </c>
      <c r="AE7" s="232"/>
      <c r="AF7" s="243"/>
      <c r="AG7" s="14"/>
    </row>
    <row r="8" spans="1:33" ht="13.5" customHeight="1" x14ac:dyDescent="0.2">
      <c r="A8" s="224"/>
      <c r="B8" s="224"/>
      <c r="C8" s="223"/>
      <c r="D8" s="225"/>
      <c r="E8" s="207"/>
      <c r="F8" s="215"/>
      <c r="G8" s="207" t="s">
        <v>3</v>
      </c>
      <c r="H8" s="242" t="s">
        <v>0</v>
      </c>
      <c r="I8" s="242"/>
      <c r="J8" s="242"/>
      <c r="K8" s="242"/>
      <c r="L8" s="207" t="s">
        <v>28</v>
      </c>
      <c r="M8" s="238"/>
      <c r="N8" s="238"/>
      <c r="O8" s="238"/>
      <c r="P8" s="238"/>
      <c r="Q8" s="232"/>
      <c r="R8" s="232"/>
      <c r="S8" s="215"/>
      <c r="T8" s="207" t="s">
        <v>3</v>
      </c>
      <c r="U8" s="242" t="s">
        <v>0</v>
      </c>
      <c r="V8" s="242"/>
      <c r="W8" s="242"/>
      <c r="X8" s="242"/>
      <c r="Y8" s="207" t="s">
        <v>28</v>
      </c>
      <c r="Z8" s="238"/>
      <c r="AA8" s="238"/>
      <c r="AB8" s="238"/>
      <c r="AC8" s="238"/>
      <c r="AD8" s="232"/>
      <c r="AE8" s="232"/>
      <c r="AF8" s="243"/>
      <c r="AG8" s="14"/>
    </row>
    <row r="9" spans="1:33" ht="12" customHeight="1" x14ac:dyDescent="0.2">
      <c r="A9" s="224"/>
      <c r="B9" s="224"/>
      <c r="C9" s="223"/>
      <c r="D9" s="225"/>
      <c r="E9" s="207"/>
      <c r="F9" s="215"/>
      <c r="G9" s="207"/>
      <c r="H9" s="210" t="s">
        <v>27</v>
      </c>
      <c r="I9" s="222" t="s">
        <v>12</v>
      </c>
      <c r="J9" s="222"/>
      <c r="K9" s="222"/>
      <c r="L9" s="207"/>
      <c r="M9" s="207" t="s">
        <v>21</v>
      </c>
      <c r="N9" s="207" t="s">
        <v>22</v>
      </c>
      <c r="O9" s="207" t="s">
        <v>23</v>
      </c>
      <c r="P9" s="207" t="s">
        <v>24</v>
      </c>
      <c r="Q9" s="232"/>
      <c r="R9" s="232"/>
      <c r="S9" s="215"/>
      <c r="T9" s="207"/>
      <c r="U9" s="210" t="s">
        <v>27</v>
      </c>
      <c r="V9" s="222" t="s">
        <v>12</v>
      </c>
      <c r="W9" s="222"/>
      <c r="X9" s="222"/>
      <c r="Y9" s="207"/>
      <c r="Z9" s="207" t="s">
        <v>21</v>
      </c>
      <c r="AA9" s="207" t="s">
        <v>22</v>
      </c>
      <c r="AB9" s="207" t="s">
        <v>23</v>
      </c>
      <c r="AC9" s="207" t="s">
        <v>24</v>
      </c>
      <c r="AD9" s="232"/>
      <c r="AE9" s="232"/>
      <c r="AF9" s="243"/>
      <c r="AG9" s="14"/>
    </row>
    <row r="10" spans="1:33" ht="10.5" customHeight="1" x14ac:dyDescent="0.2">
      <c r="A10" s="224"/>
      <c r="B10" s="224"/>
      <c r="C10" s="223"/>
      <c r="D10" s="225"/>
      <c r="E10" s="207"/>
      <c r="F10" s="215"/>
      <c r="G10" s="207"/>
      <c r="H10" s="210"/>
      <c r="I10" s="207" t="s">
        <v>1</v>
      </c>
      <c r="J10" s="207" t="s">
        <v>30</v>
      </c>
      <c r="K10" s="207" t="s">
        <v>31</v>
      </c>
      <c r="L10" s="207"/>
      <c r="M10" s="207"/>
      <c r="N10" s="207"/>
      <c r="O10" s="207"/>
      <c r="P10" s="207"/>
      <c r="Q10" s="207" t="s">
        <v>26</v>
      </c>
      <c r="R10" s="207" t="s">
        <v>2</v>
      </c>
      <c r="S10" s="215"/>
      <c r="T10" s="207"/>
      <c r="U10" s="210"/>
      <c r="V10" s="207" t="s">
        <v>1</v>
      </c>
      <c r="W10" s="207" t="s">
        <v>30</v>
      </c>
      <c r="X10" s="207" t="s">
        <v>31</v>
      </c>
      <c r="Y10" s="207"/>
      <c r="Z10" s="207"/>
      <c r="AA10" s="207"/>
      <c r="AB10" s="207"/>
      <c r="AC10" s="207"/>
      <c r="AD10" s="207" t="s">
        <v>26</v>
      </c>
      <c r="AE10" s="207" t="s">
        <v>2</v>
      </c>
      <c r="AF10" s="243"/>
      <c r="AG10" s="14"/>
    </row>
    <row r="11" spans="1:33" ht="13.5" customHeight="1" x14ac:dyDescent="0.2">
      <c r="A11" s="224"/>
      <c r="B11" s="224"/>
      <c r="C11" s="223"/>
      <c r="D11" s="225"/>
      <c r="E11" s="207"/>
      <c r="F11" s="215"/>
      <c r="G11" s="207"/>
      <c r="H11" s="210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5"/>
      <c r="T11" s="207"/>
      <c r="U11" s="210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43"/>
      <c r="AG11" s="14"/>
    </row>
    <row r="12" spans="1:33" ht="10.5" customHeight="1" x14ac:dyDescent="0.2">
      <c r="A12" s="224"/>
      <c r="B12" s="224"/>
      <c r="C12" s="223"/>
      <c r="D12" s="225"/>
      <c r="E12" s="207"/>
      <c r="F12" s="215"/>
      <c r="G12" s="207"/>
      <c r="H12" s="210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5"/>
      <c r="T12" s="207"/>
      <c r="U12" s="210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43"/>
      <c r="AG12" s="14"/>
    </row>
    <row r="13" spans="1:33" ht="13.5" customHeight="1" x14ac:dyDescent="0.2">
      <c r="A13" s="211" t="s">
        <v>200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3"/>
      <c r="AG13" s="14"/>
    </row>
    <row r="14" spans="1:33" s="14" customFormat="1" ht="15.75" customHeight="1" x14ac:dyDescent="0.2">
      <c r="A14" s="30">
        <v>3</v>
      </c>
      <c r="B14" s="16" t="s">
        <v>121</v>
      </c>
      <c r="C14" s="128" t="s">
        <v>240</v>
      </c>
      <c r="D14" s="2">
        <v>225</v>
      </c>
      <c r="E14" s="3">
        <f>D14/30</f>
        <v>7.5</v>
      </c>
      <c r="F14" s="7">
        <v>2.5</v>
      </c>
      <c r="G14" s="6">
        <v>75</v>
      </c>
      <c r="H14" s="6">
        <v>30</v>
      </c>
      <c r="I14" s="6">
        <v>14</v>
      </c>
      <c r="J14" s="6">
        <v>16</v>
      </c>
      <c r="K14" s="6"/>
      <c r="L14" s="6">
        <v>45</v>
      </c>
      <c r="M14" s="6"/>
      <c r="N14" s="6"/>
      <c r="O14" s="6">
        <v>1</v>
      </c>
      <c r="P14" s="6"/>
      <c r="Q14" s="6"/>
      <c r="R14" s="6">
        <v>1</v>
      </c>
      <c r="S14" s="7">
        <v>5</v>
      </c>
      <c r="T14" s="6">
        <v>150</v>
      </c>
      <c r="U14" s="6">
        <v>70</v>
      </c>
      <c r="V14" s="6">
        <v>34</v>
      </c>
      <c r="W14" s="6">
        <v>36</v>
      </c>
      <c r="X14" s="6"/>
      <c r="Y14" s="6">
        <v>80</v>
      </c>
      <c r="Z14" s="6"/>
      <c r="AA14" s="6">
        <v>1</v>
      </c>
      <c r="AB14" s="6"/>
      <c r="AC14" s="6"/>
      <c r="AD14" s="6">
        <v>1</v>
      </c>
      <c r="AE14" s="6"/>
      <c r="AF14" s="6">
        <v>48</v>
      </c>
    </row>
    <row r="15" spans="1:33" s="14" customFormat="1" ht="16.5" customHeight="1" x14ac:dyDescent="0.2">
      <c r="A15" s="30">
        <v>2</v>
      </c>
      <c r="B15" s="16" t="s">
        <v>122</v>
      </c>
      <c r="C15" s="76" t="s">
        <v>99</v>
      </c>
      <c r="D15" s="2">
        <v>225</v>
      </c>
      <c r="E15" s="3">
        <f>D15/30</f>
        <v>7.5</v>
      </c>
      <c r="F15" s="7">
        <v>2.5</v>
      </c>
      <c r="G15" s="6">
        <v>75</v>
      </c>
      <c r="H15" s="6">
        <v>30</v>
      </c>
      <c r="I15" s="6">
        <v>16</v>
      </c>
      <c r="J15" s="6">
        <v>14</v>
      </c>
      <c r="K15" s="6"/>
      <c r="L15" s="6">
        <v>45</v>
      </c>
      <c r="M15" s="6"/>
      <c r="N15" s="6"/>
      <c r="O15" s="6">
        <v>1</v>
      </c>
      <c r="P15" s="6"/>
      <c r="Q15" s="6"/>
      <c r="R15" s="6">
        <v>1</v>
      </c>
      <c r="S15" s="7">
        <v>5</v>
      </c>
      <c r="T15" s="6">
        <v>150</v>
      </c>
      <c r="U15" s="6">
        <v>70</v>
      </c>
      <c r="V15" s="6">
        <v>36</v>
      </c>
      <c r="W15" s="6">
        <v>34</v>
      </c>
      <c r="X15" s="6"/>
      <c r="Y15" s="6">
        <v>80</v>
      </c>
      <c r="Z15" s="6"/>
      <c r="AA15" s="6">
        <v>1</v>
      </c>
      <c r="AB15" s="6"/>
      <c r="AC15" s="16"/>
      <c r="AD15" s="6">
        <v>1</v>
      </c>
      <c r="AE15" s="6"/>
      <c r="AF15" s="6">
        <v>44</v>
      </c>
    </row>
    <row r="16" spans="1:33" s="14" customFormat="1" ht="16.5" customHeight="1" x14ac:dyDescent="0.2">
      <c r="A16" s="30">
        <v>3</v>
      </c>
      <c r="B16" s="16" t="s">
        <v>123</v>
      </c>
      <c r="C16" s="36" t="s">
        <v>44</v>
      </c>
      <c r="D16" s="2">
        <v>120</v>
      </c>
      <c r="E16" s="3">
        <f t="shared" ref="E16:E21" si="0">D16/30</f>
        <v>4</v>
      </c>
      <c r="F16" s="7">
        <v>4</v>
      </c>
      <c r="G16" s="19">
        <v>120</v>
      </c>
      <c r="H16" s="19">
        <v>40</v>
      </c>
      <c r="I16" s="18">
        <v>20</v>
      </c>
      <c r="J16" s="18"/>
      <c r="K16" s="18">
        <v>20</v>
      </c>
      <c r="L16" s="9">
        <v>80</v>
      </c>
      <c r="M16" s="6"/>
      <c r="N16" s="9">
        <v>1</v>
      </c>
      <c r="O16" s="6"/>
      <c r="P16" s="9"/>
      <c r="Q16" s="9">
        <v>1</v>
      </c>
      <c r="R16" s="9"/>
      <c r="S16" s="7"/>
      <c r="T16" s="19"/>
      <c r="U16" s="19"/>
      <c r="V16" s="18"/>
      <c r="W16" s="18"/>
      <c r="X16" s="18"/>
      <c r="Y16" s="9"/>
      <c r="Z16" s="6"/>
      <c r="AA16" s="9"/>
      <c r="AB16" s="6"/>
      <c r="AC16" s="9"/>
      <c r="AD16" s="9"/>
      <c r="AE16" s="6"/>
      <c r="AF16" s="6">
        <v>44</v>
      </c>
    </row>
    <row r="17" spans="1:34" s="14" customFormat="1" ht="17.25" customHeight="1" x14ac:dyDescent="0.2">
      <c r="A17" s="30">
        <v>4</v>
      </c>
      <c r="B17" s="16" t="s">
        <v>124</v>
      </c>
      <c r="C17" s="76" t="s">
        <v>100</v>
      </c>
      <c r="D17" s="2">
        <v>120</v>
      </c>
      <c r="E17" s="3">
        <f t="shared" si="0"/>
        <v>4</v>
      </c>
      <c r="F17" s="7">
        <v>4</v>
      </c>
      <c r="G17" s="6">
        <v>120</v>
      </c>
      <c r="H17" s="6">
        <v>40</v>
      </c>
      <c r="I17" s="6">
        <v>20</v>
      </c>
      <c r="J17" s="6">
        <v>20</v>
      </c>
      <c r="K17" s="6"/>
      <c r="L17" s="6">
        <v>80</v>
      </c>
      <c r="M17" s="6"/>
      <c r="N17" s="6"/>
      <c r="O17" s="6">
        <v>1</v>
      </c>
      <c r="P17" s="16"/>
      <c r="Q17" s="6"/>
      <c r="R17" s="6">
        <v>1</v>
      </c>
      <c r="S17" s="7"/>
      <c r="T17" s="6"/>
      <c r="U17" s="6"/>
      <c r="V17" s="6"/>
      <c r="W17" s="6"/>
      <c r="X17" s="6"/>
      <c r="Y17" s="6"/>
      <c r="Z17" s="6"/>
      <c r="AA17" s="6"/>
      <c r="AB17" s="6"/>
      <c r="AC17" s="16"/>
      <c r="AD17" s="6"/>
      <c r="AE17" s="6"/>
      <c r="AF17" s="6">
        <v>42</v>
      </c>
    </row>
    <row r="18" spans="1:34" s="14" customFormat="1" ht="15.75" customHeight="1" x14ac:dyDescent="0.2">
      <c r="A18" s="30">
        <v>5</v>
      </c>
      <c r="B18" s="16" t="s">
        <v>125</v>
      </c>
      <c r="C18" s="49" t="s">
        <v>102</v>
      </c>
      <c r="D18" s="2">
        <v>120</v>
      </c>
      <c r="E18" s="3">
        <f t="shared" si="0"/>
        <v>4</v>
      </c>
      <c r="F18" s="7">
        <v>4</v>
      </c>
      <c r="G18" s="6">
        <v>120</v>
      </c>
      <c r="H18" s="6">
        <v>40</v>
      </c>
      <c r="I18" s="6">
        <v>20</v>
      </c>
      <c r="J18" s="6">
        <v>20</v>
      </c>
      <c r="K18" s="6"/>
      <c r="L18" s="6">
        <v>80</v>
      </c>
      <c r="M18" s="6"/>
      <c r="N18" s="6">
        <v>1</v>
      </c>
      <c r="O18" s="6"/>
      <c r="P18" s="6"/>
      <c r="Q18" s="6">
        <v>1</v>
      </c>
      <c r="R18" s="6"/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">
        <v>48</v>
      </c>
    </row>
    <row r="19" spans="1:34" s="14" customFormat="1" ht="15" customHeight="1" x14ac:dyDescent="0.2">
      <c r="A19" s="30">
        <v>6</v>
      </c>
      <c r="B19" s="16" t="s">
        <v>126</v>
      </c>
      <c r="C19" s="49" t="s">
        <v>95</v>
      </c>
      <c r="D19" s="5">
        <v>120</v>
      </c>
      <c r="E19" s="4">
        <v>4</v>
      </c>
      <c r="F19" s="7">
        <v>4</v>
      </c>
      <c r="G19" s="6">
        <v>120</v>
      </c>
      <c r="H19" s="6">
        <v>40</v>
      </c>
      <c r="I19" s="6">
        <v>20</v>
      </c>
      <c r="J19" s="6">
        <v>20</v>
      </c>
      <c r="K19" s="6"/>
      <c r="L19" s="6">
        <v>80</v>
      </c>
      <c r="M19" s="6"/>
      <c r="N19" s="6">
        <v>1</v>
      </c>
      <c r="O19" s="6"/>
      <c r="P19" s="6"/>
      <c r="Q19" s="6">
        <v>1</v>
      </c>
      <c r="R19" s="6"/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5">
        <v>42</v>
      </c>
    </row>
    <row r="20" spans="1:34" s="8" customFormat="1" ht="15" customHeight="1" x14ac:dyDescent="0.2">
      <c r="A20" s="30">
        <v>7</v>
      </c>
      <c r="B20" s="16" t="s">
        <v>127</v>
      </c>
      <c r="C20" s="127" t="s">
        <v>231</v>
      </c>
      <c r="D20" s="5">
        <v>120</v>
      </c>
      <c r="E20" s="4">
        <f>D20/30</f>
        <v>4</v>
      </c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>
        <v>4</v>
      </c>
      <c r="T20" s="6">
        <v>120</v>
      </c>
      <c r="U20" s="6">
        <v>40</v>
      </c>
      <c r="V20" s="6">
        <v>20</v>
      </c>
      <c r="W20" s="6">
        <v>20</v>
      </c>
      <c r="X20" s="6"/>
      <c r="Y20" s="6">
        <v>80</v>
      </c>
      <c r="Z20" s="6"/>
      <c r="AA20" s="6"/>
      <c r="AB20" s="6">
        <v>1</v>
      </c>
      <c r="AC20" s="6"/>
      <c r="AD20" s="6"/>
      <c r="AE20" s="6">
        <v>1</v>
      </c>
      <c r="AF20" s="15">
        <v>48</v>
      </c>
    </row>
    <row r="21" spans="1:34" s="14" customFormat="1" ht="16.5" customHeight="1" x14ac:dyDescent="0.2">
      <c r="A21" s="30">
        <v>8</v>
      </c>
      <c r="B21" s="16" t="s">
        <v>129</v>
      </c>
      <c r="C21" s="76" t="s">
        <v>237</v>
      </c>
      <c r="D21" s="5">
        <v>120</v>
      </c>
      <c r="E21" s="4">
        <f t="shared" si="0"/>
        <v>4</v>
      </c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>
        <v>4</v>
      </c>
      <c r="T21" s="6">
        <v>120</v>
      </c>
      <c r="U21" s="6">
        <v>60</v>
      </c>
      <c r="V21" s="6">
        <v>30</v>
      </c>
      <c r="W21" s="6">
        <v>30</v>
      </c>
      <c r="X21" s="6"/>
      <c r="Y21" s="6">
        <v>60</v>
      </c>
      <c r="Z21" s="6"/>
      <c r="AA21" s="6">
        <v>1</v>
      </c>
      <c r="AB21" s="6"/>
      <c r="AC21" s="6"/>
      <c r="AD21" s="6">
        <v>1</v>
      </c>
      <c r="AE21" s="6"/>
      <c r="AF21" s="2">
        <v>48</v>
      </c>
    </row>
    <row r="22" spans="1:34" s="14" customFormat="1" ht="16.5" customHeight="1" x14ac:dyDescent="0.2">
      <c r="A22" s="30">
        <v>9</v>
      </c>
      <c r="B22" s="16" t="s">
        <v>128</v>
      </c>
      <c r="C22" s="77" t="s">
        <v>43</v>
      </c>
      <c r="D22" s="5">
        <v>180</v>
      </c>
      <c r="E22" s="4">
        <v>6</v>
      </c>
      <c r="F22" s="7"/>
      <c r="G22" s="6"/>
      <c r="H22" s="6"/>
      <c r="I22" s="9"/>
      <c r="J22" s="9"/>
      <c r="K22" s="9"/>
      <c r="L22" s="9"/>
      <c r="M22" s="6"/>
      <c r="N22" s="17"/>
      <c r="O22" s="6"/>
      <c r="P22" s="9"/>
      <c r="Q22" s="9"/>
      <c r="R22" s="9"/>
      <c r="S22" s="7">
        <v>6</v>
      </c>
      <c r="T22" s="6">
        <v>180</v>
      </c>
      <c r="U22" s="6"/>
      <c r="V22" s="9"/>
      <c r="W22" s="9"/>
      <c r="X22" s="9"/>
      <c r="Y22" s="9">
        <v>180</v>
      </c>
      <c r="Z22" s="6"/>
      <c r="AA22" s="17"/>
      <c r="AB22" s="6"/>
      <c r="AC22" s="9"/>
      <c r="AD22" s="9"/>
      <c r="AE22" s="9">
        <v>1</v>
      </c>
      <c r="AF22" s="6">
        <v>48</v>
      </c>
    </row>
    <row r="23" spans="1:34" s="14" customFormat="1" ht="14.25" customHeight="1" x14ac:dyDescent="0.2">
      <c r="A23" s="211" t="s">
        <v>201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3"/>
    </row>
    <row r="24" spans="1:34" s="14" customFormat="1" ht="17.25" customHeight="1" x14ac:dyDescent="0.2">
      <c r="A24" s="30">
        <v>10</v>
      </c>
      <c r="B24" s="16" t="s">
        <v>148</v>
      </c>
      <c r="C24" s="127" t="s">
        <v>232</v>
      </c>
      <c r="D24" s="5">
        <v>90</v>
      </c>
      <c r="E24" s="4">
        <f>D24/30</f>
        <v>3</v>
      </c>
      <c r="F24" s="7">
        <v>3</v>
      </c>
      <c r="G24" s="6">
        <v>90</v>
      </c>
      <c r="H24" s="6">
        <v>40</v>
      </c>
      <c r="I24" s="6">
        <v>20</v>
      </c>
      <c r="J24" s="6">
        <v>20</v>
      </c>
      <c r="K24" s="6"/>
      <c r="L24" s="15">
        <v>50</v>
      </c>
      <c r="M24" s="6"/>
      <c r="N24" s="15"/>
      <c r="O24" s="6">
        <v>1</v>
      </c>
      <c r="P24" s="15"/>
      <c r="Q24" s="6"/>
      <c r="R24" s="6">
        <v>1</v>
      </c>
      <c r="S24" s="7"/>
      <c r="T24" s="6"/>
      <c r="U24" s="6"/>
      <c r="V24" s="22"/>
      <c r="W24" s="22"/>
      <c r="X24" s="22"/>
      <c r="Y24" s="22"/>
      <c r="Z24" s="6"/>
      <c r="AA24" s="22"/>
      <c r="AB24" s="6"/>
      <c r="AC24" s="22"/>
      <c r="AD24" s="22"/>
      <c r="AE24" s="22"/>
      <c r="AF24" s="2">
        <v>48</v>
      </c>
    </row>
    <row r="25" spans="1:34" s="14" customFormat="1" ht="16.5" customHeight="1" x14ac:dyDescent="0.2">
      <c r="A25" s="30">
        <v>11</v>
      </c>
      <c r="B25" s="16" t="s">
        <v>149</v>
      </c>
      <c r="C25" s="77" t="s">
        <v>236</v>
      </c>
      <c r="D25" s="2">
        <v>90</v>
      </c>
      <c r="E25" s="3">
        <f>D25/30</f>
        <v>3</v>
      </c>
      <c r="F25" s="7">
        <v>3</v>
      </c>
      <c r="G25" s="6">
        <v>90</v>
      </c>
      <c r="H25" s="6">
        <v>40</v>
      </c>
      <c r="I25" s="6">
        <v>20</v>
      </c>
      <c r="J25" s="6">
        <v>20</v>
      </c>
      <c r="K25" s="6"/>
      <c r="L25" s="6">
        <v>50</v>
      </c>
      <c r="M25" s="6"/>
      <c r="N25" s="6"/>
      <c r="O25" s="6">
        <v>1</v>
      </c>
      <c r="P25" s="6"/>
      <c r="Q25" s="6"/>
      <c r="R25" s="6">
        <v>1</v>
      </c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">
        <v>48</v>
      </c>
    </row>
    <row r="26" spans="1:34" s="14" customFormat="1" ht="17.25" customHeight="1" x14ac:dyDescent="0.2">
      <c r="A26" s="30">
        <v>12</v>
      </c>
      <c r="B26" s="16" t="s">
        <v>150</v>
      </c>
      <c r="C26" s="77" t="s">
        <v>234</v>
      </c>
      <c r="D26" s="5">
        <v>90</v>
      </c>
      <c r="E26" s="4">
        <f>D26/30</f>
        <v>3</v>
      </c>
      <c r="F26" s="7">
        <v>3</v>
      </c>
      <c r="G26" s="19">
        <v>90</v>
      </c>
      <c r="H26" s="19">
        <v>40</v>
      </c>
      <c r="I26" s="18">
        <v>20</v>
      </c>
      <c r="J26" s="18">
        <v>20</v>
      </c>
      <c r="K26" s="18"/>
      <c r="L26" s="9">
        <v>50</v>
      </c>
      <c r="M26" s="6"/>
      <c r="N26" s="9"/>
      <c r="O26" s="6">
        <v>1</v>
      </c>
      <c r="P26" s="9"/>
      <c r="Q26" s="9"/>
      <c r="R26" s="9">
        <v>1</v>
      </c>
      <c r="S26" s="7"/>
      <c r="T26" s="19"/>
      <c r="U26" s="19"/>
      <c r="V26" s="18"/>
      <c r="W26" s="18"/>
      <c r="X26" s="18"/>
      <c r="Y26" s="9"/>
      <c r="Z26" s="6"/>
      <c r="AA26" s="9"/>
      <c r="AB26" s="6"/>
      <c r="AC26" s="9"/>
      <c r="AD26" s="9"/>
      <c r="AE26" s="6"/>
      <c r="AF26" s="6">
        <v>48</v>
      </c>
    </row>
    <row r="27" spans="1:34" s="14" customFormat="1" ht="23.25" customHeight="1" x14ac:dyDescent="0.2">
      <c r="A27" s="30">
        <v>13</v>
      </c>
      <c r="B27" s="16" t="s">
        <v>151</v>
      </c>
      <c r="C27" s="127" t="s">
        <v>233</v>
      </c>
      <c r="D27" s="5">
        <v>90</v>
      </c>
      <c r="E27" s="4">
        <f>D27/30</f>
        <v>3</v>
      </c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>
        <v>3</v>
      </c>
      <c r="T27" s="6">
        <v>90</v>
      </c>
      <c r="U27" s="6">
        <v>40</v>
      </c>
      <c r="V27" s="6">
        <v>20</v>
      </c>
      <c r="W27" s="6">
        <v>20</v>
      </c>
      <c r="X27" s="6"/>
      <c r="Y27" s="6">
        <v>50</v>
      </c>
      <c r="Z27" s="6"/>
      <c r="AA27" s="6"/>
      <c r="AB27" s="6">
        <v>1</v>
      </c>
      <c r="AC27" s="6"/>
      <c r="AD27" s="6"/>
      <c r="AE27" s="6">
        <v>1</v>
      </c>
      <c r="AF27" s="15">
        <v>44</v>
      </c>
    </row>
    <row r="28" spans="1:34" s="14" customFormat="1" ht="16.5" customHeight="1" x14ac:dyDescent="0.2">
      <c r="A28" s="30">
        <v>14</v>
      </c>
      <c r="B28" s="16" t="s">
        <v>152</v>
      </c>
      <c r="C28" s="77" t="s">
        <v>242</v>
      </c>
      <c r="D28" s="2">
        <v>90</v>
      </c>
      <c r="E28" s="3">
        <v>3</v>
      </c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>
        <v>3</v>
      </c>
      <c r="T28" s="6">
        <v>90</v>
      </c>
      <c r="U28" s="6">
        <v>40</v>
      </c>
      <c r="V28" s="6">
        <v>20</v>
      </c>
      <c r="W28" s="6">
        <v>20</v>
      </c>
      <c r="X28" s="6"/>
      <c r="Y28" s="6">
        <v>50</v>
      </c>
      <c r="Z28" s="6"/>
      <c r="AA28" s="6"/>
      <c r="AB28" s="6">
        <v>1</v>
      </c>
      <c r="AC28" s="6"/>
      <c r="AD28" s="6"/>
      <c r="AE28" s="6">
        <v>1</v>
      </c>
      <c r="AF28" s="6">
        <v>42</v>
      </c>
    </row>
    <row r="29" spans="1:34" s="13" customFormat="1" ht="16.5" customHeight="1" x14ac:dyDescent="0.2">
      <c r="A29" s="31"/>
      <c r="B29" s="32"/>
      <c r="C29" s="33" t="s">
        <v>3</v>
      </c>
      <c r="D29" s="34">
        <v>1800</v>
      </c>
      <c r="E29" s="35">
        <v>60</v>
      </c>
      <c r="F29" s="35">
        <v>30</v>
      </c>
      <c r="G29" s="28">
        <v>900</v>
      </c>
      <c r="H29" s="28">
        <v>340</v>
      </c>
      <c r="I29" s="28">
        <v>170</v>
      </c>
      <c r="J29" s="28">
        <v>150</v>
      </c>
      <c r="K29" s="28">
        <f>SUM(K12:K28)</f>
        <v>20</v>
      </c>
      <c r="L29" s="28">
        <v>560</v>
      </c>
      <c r="M29" s="28">
        <f>SUM(M12:M28)</f>
        <v>0</v>
      </c>
      <c r="N29" s="28">
        <f>SUM(N12:N28)</f>
        <v>3</v>
      </c>
      <c r="O29" s="28">
        <v>6</v>
      </c>
      <c r="P29" s="28">
        <f>SUM(P12:P28)</f>
        <v>0</v>
      </c>
      <c r="Q29" s="28">
        <v>3</v>
      </c>
      <c r="R29" s="28">
        <v>6</v>
      </c>
      <c r="S29" s="35">
        <v>30</v>
      </c>
      <c r="T29" s="28">
        <v>900</v>
      </c>
      <c r="U29" s="28">
        <v>320</v>
      </c>
      <c r="V29" s="28">
        <v>160</v>
      </c>
      <c r="W29" s="28">
        <v>160</v>
      </c>
      <c r="X29" s="28"/>
      <c r="Y29" s="28">
        <v>580</v>
      </c>
      <c r="Z29" s="28">
        <f>SUM(Z14:Z28)</f>
        <v>0</v>
      </c>
      <c r="AA29" s="28">
        <v>3</v>
      </c>
      <c r="AB29" s="28">
        <v>3</v>
      </c>
      <c r="AC29" s="28"/>
      <c r="AD29" s="28">
        <v>3</v>
      </c>
      <c r="AE29" s="28">
        <v>4</v>
      </c>
      <c r="AF29" s="34"/>
      <c r="AH29" s="14"/>
    </row>
    <row r="30" spans="1:34" ht="21" customHeight="1" x14ac:dyDescent="0.25">
      <c r="B30" s="1"/>
      <c r="C30" s="1" t="s">
        <v>182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2" spans="1:34" x14ac:dyDescent="0.2">
      <c r="C32" s="12"/>
      <c r="D32" s="12"/>
      <c r="E32" s="11"/>
      <c r="F32" s="11"/>
    </row>
    <row r="33" spans="3:13" x14ac:dyDescent="0.2">
      <c r="C33" s="12"/>
      <c r="D33" s="12"/>
      <c r="E33" s="11"/>
      <c r="F33" s="11"/>
      <c r="G33" s="206"/>
      <c r="H33" s="206"/>
      <c r="I33" s="206"/>
    </row>
    <row r="34" spans="3:13" x14ac:dyDescent="0.2">
      <c r="C34" s="12"/>
      <c r="D34" s="12"/>
      <c r="E34" s="11"/>
      <c r="F34" s="11"/>
      <c r="G34" s="206"/>
      <c r="H34" s="206"/>
      <c r="I34" s="206"/>
      <c r="J34" s="206"/>
      <c r="K34" s="206"/>
      <c r="L34" s="206"/>
    </row>
    <row r="35" spans="3:13" x14ac:dyDescent="0.2">
      <c r="C35" s="12"/>
      <c r="D35" s="12"/>
      <c r="E35" s="11"/>
      <c r="F35" s="11"/>
      <c r="G35" s="208"/>
      <c r="H35" s="206"/>
      <c r="I35" s="206"/>
    </row>
    <row r="36" spans="3:13" x14ac:dyDescent="0.2">
      <c r="C36" s="12"/>
      <c r="D36" s="12"/>
      <c r="E36" s="11"/>
      <c r="F36" s="11"/>
      <c r="G36" s="206"/>
      <c r="H36" s="206"/>
      <c r="I36" s="206"/>
    </row>
    <row r="37" spans="3:13" x14ac:dyDescent="0.2">
      <c r="C37" s="12"/>
      <c r="D37" s="12"/>
      <c r="E37" s="11"/>
      <c r="F37" s="11"/>
      <c r="G37" s="206"/>
      <c r="H37" s="206"/>
      <c r="I37" s="206"/>
      <c r="J37" s="206"/>
      <c r="K37" s="206"/>
      <c r="L37" s="206"/>
    </row>
    <row r="38" spans="3:13" x14ac:dyDescent="0.2">
      <c r="C38" s="12"/>
      <c r="D38" s="12"/>
      <c r="E38" s="11"/>
      <c r="F38" s="11"/>
      <c r="G38" s="206"/>
      <c r="H38" s="206"/>
      <c r="I38" s="206"/>
      <c r="J38" s="206"/>
      <c r="K38" s="206"/>
      <c r="L38" s="206"/>
    </row>
    <row r="39" spans="3:13" x14ac:dyDescent="0.2">
      <c r="C39" s="12"/>
      <c r="D39" s="12"/>
      <c r="E39" s="11"/>
      <c r="F39" s="11"/>
      <c r="G39" s="206"/>
      <c r="H39" s="206"/>
      <c r="I39" s="206"/>
      <c r="J39" s="206"/>
      <c r="K39" s="206"/>
      <c r="L39" s="206"/>
    </row>
    <row r="40" spans="3:13" x14ac:dyDescent="0.2">
      <c r="C40" s="12"/>
      <c r="D40" s="12"/>
      <c r="E40" s="11"/>
      <c r="F40" s="11"/>
      <c r="G40" s="206"/>
      <c r="H40" s="206"/>
      <c r="I40" s="206"/>
      <c r="J40" s="206"/>
      <c r="K40" s="206"/>
      <c r="L40" s="206"/>
    </row>
    <row r="41" spans="3:13" x14ac:dyDescent="0.2">
      <c r="E41" s="11"/>
      <c r="F41" s="11"/>
      <c r="G41" s="206"/>
      <c r="H41" s="206"/>
      <c r="I41" s="206"/>
      <c r="J41" s="206"/>
      <c r="K41" s="206"/>
      <c r="L41" s="206"/>
    </row>
    <row r="42" spans="3:13" x14ac:dyDescent="0.2">
      <c r="E42" s="11"/>
      <c r="F42" s="11"/>
      <c r="G42" s="206"/>
      <c r="H42" s="206"/>
      <c r="I42" s="206"/>
      <c r="J42" s="206"/>
      <c r="K42" s="206"/>
      <c r="L42" s="206"/>
    </row>
    <row r="43" spans="3:13" x14ac:dyDescent="0.2">
      <c r="E43" s="11"/>
      <c r="F43" s="11"/>
      <c r="G43" s="206"/>
      <c r="H43" s="206"/>
      <c r="I43" s="206"/>
      <c r="J43" s="206"/>
      <c r="K43" s="206"/>
      <c r="L43" s="206"/>
      <c r="M43" s="206"/>
    </row>
    <row r="44" spans="3:13" x14ac:dyDescent="0.2">
      <c r="E44" s="11"/>
      <c r="F44" s="11"/>
    </row>
  </sheetData>
  <mergeCells count="71">
    <mergeCell ref="Z7:AC8"/>
    <mergeCell ref="T7:Y7"/>
    <mergeCell ref="A13:AF13"/>
    <mergeCell ref="T3:Y3"/>
    <mergeCell ref="D5:G5"/>
    <mergeCell ref="M3:N3"/>
    <mergeCell ref="O3:S3"/>
    <mergeCell ref="D4:G4"/>
    <mergeCell ref="AF6:AF12"/>
    <mergeCell ref="S6:AE6"/>
    <mergeCell ref="A6:A12"/>
    <mergeCell ref="AC9:AC12"/>
    <mergeCell ref="Z9:Z12"/>
    <mergeCell ref="V10:V12"/>
    <mergeCell ref="J10:J12"/>
    <mergeCell ref="AD10:AD12"/>
    <mergeCell ref="U8:X8"/>
    <mergeCell ref="AB9:AB12"/>
    <mergeCell ref="A1:C5"/>
    <mergeCell ref="D1:AF1"/>
    <mergeCell ref="D2:AF2"/>
    <mergeCell ref="AC4:AF4"/>
    <mergeCell ref="Q7:R9"/>
    <mergeCell ref="M7:P8"/>
    <mergeCell ref="W4:AB4"/>
    <mergeCell ref="I9:K9"/>
    <mergeCell ref="H8:K8"/>
    <mergeCell ref="L8:L12"/>
    <mergeCell ref="H4:V4"/>
    <mergeCell ref="AE10:AE12"/>
    <mergeCell ref="U9:U12"/>
    <mergeCell ref="W5:AB5"/>
    <mergeCell ref="Q10:Q12"/>
    <mergeCell ref="AD7:AE9"/>
    <mergeCell ref="R10:R12"/>
    <mergeCell ref="Y8:Y12"/>
    <mergeCell ref="T8:T12"/>
    <mergeCell ref="AA9:AA12"/>
    <mergeCell ref="AC5:AF5"/>
    <mergeCell ref="H5:V5"/>
    <mergeCell ref="W10:W12"/>
    <mergeCell ref="V9:X9"/>
    <mergeCell ref="C6:C12"/>
    <mergeCell ref="B6:B12"/>
    <mergeCell ref="G7:L7"/>
    <mergeCell ref="D6:D12"/>
    <mergeCell ref="P9:P12"/>
    <mergeCell ref="M9:M12"/>
    <mergeCell ref="E7:E12"/>
    <mergeCell ref="G36:I36"/>
    <mergeCell ref="G8:G12"/>
    <mergeCell ref="K10:K12"/>
    <mergeCell ref="H9:H12"/>
    <mergeCell ref="G34:L34"/>
    <mergeCell ref="A23:AF23"/>
    <mergeCell ref="O9:O12"/>
    <mergeCell ref="F7:F12"/>
    <mergeCell ref="N9:N12"/>
    <mergeCell ref="G43:M43"/>
    <mergeCell ref="G37:L37"/>
    <mergeCell ref="G38:L38"/>
    <mergeCell ref="G39:L39"/>
    <mergeCell ref="G42:L42"/>
    <mergeCell ref="F6:R6"/>
    <mergeCell ref="G40:L40"/>
    <mergeCell ref="X10:X12"/>
    <mergeCell ref="G41:L41"/>
    <mergeCell ref="G33:I33"/>
    <mergeCell ref="G35:I35"/>
    <mergeCell ref="I10:I12"/>
    <mergeCell ref="S7:S12"/>
  </mergeCells>
  <printOptions horizontalCentered="1" verticalCentered="1"/>
  <pageMargins left="0.19685039370078741" right="0.19685039370078741" top="0.39370078740157483" bottom="0.19685039370078741" header="0" footer="0.51181102362204722"/>
  <pageSetup paperSize="9" scale="89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showZeros="0" zoomScale="90" zoomScaleNormal="90" zoomScaleSheetLayoutView="100" workbookViewId="0">
      <selection activeCell="AO26" sqref="AO26"/>
    </sheetView>
  </sheetViews>
  <sheetFormatPr defaultColWidth="9" defaultRowHeight="12.75" x14ac:dyDescent="0.2"/>
  <cols>
    <col min="1" max="2" width="4.28515625" style="10" bestFit="1" customWidth="1"/>
    <col min="3" max="3" width="35.5703125" style="10" customWidth="1"/>
    <col min="4" max="4" width="4.5703125" style="10" customWidth="1"/>
    <col min="5" max="8" width="4.140625" style="10" customWidth="1"/>
    <col min="9" max="12" width="3.5703125" style="10" customWidth="1"/>
    <col min="13" max="17" width="2.5703125" style="10" customWidth="1"/>
    <col min="18" max="18" width="2.85546875" style="10" customWidth="1"/>
    <col min="19" max="21" width="4.140625" style="10" customWidth="1"/>
    <col min="22" max="25" width="3.5703125" style="10" customWidth="1"/>
    <col min="26" max="31" width="2.5703125" style="10" customWidth="1"/>
    <col min="32" max="32" width="3.7109375" style="10" customWidth="1"/>
    <col min="33" max="33" width="5.42578125" style="112" customWidth="1"/>
    <col min="34" max="16384" width="9" style="10"/>
  </cols>
  <sheetData>
    <row r="1" spans="1:34" ht="12.75" customHeight="1" x14ac:dyDescent="0.2">
      <c r="A1" s="248" t="s">
        <v>228</v>
      </c>
      <c r="B1" s="248"/>
      <c r="C1" s="248"/>
      <c r="D1" s="264" t="s">
        <v>8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</row>
    <row r="2" spans="1:34" ht="15.75" customHeight="1" x14ac:dyDescent="0.2">
      <c r="A2" s="248"/>
      <c r="B2" s="248"/>
      <c r="C2" s="248"/>
      <c r="D2" s="248" t="s">
        <v>9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</row>
    <row r="3" spans="1:34" ht="16.5" customHeight="1" x14ac:dyDescent="0.2">
      <c r="A3" s="248"/>
      <c r="B3" s="248"/>
      <c r="C3" s="248"/>
      <c r="D3" s="126"/>
      <c r="E3" s="126"/>
      <c r="F3" s="126"/>
      <c r="G3" s="126"/>
      <c r="H3" s="126"/>
      <c r="I3" s="126"/>
      <c r="J3" s="126"/>
      <c r="M3" s="248" t="s">
        <v>17</v>
      </c>
      <c r="N3" s="248"/>
      <c r="O3" s="248" t="s">
        <v>222</v>
      </c>
      <c r="P3" s="248"/>
      <c r="Q3" s="248"/>
      <c r="R3" s="248"/>
      <c r="S3" s="248"/>
      <c r="T3" s="248" t="s">
        <v>18</v>
      </c>
      <c r="U3" s="248"/>
      <c r="V3" s="248"/>
      <c r="W3" s="248"/>
      <c r="X3" s="248"/>
      <c r="Y3" s="248"/>
      <c r="Z3" s="126"/>
      <c r="AA3" s="126"/>
      <c r="AB3" s="126"/>
      <c r="AC3" s="126"/>
      <c r="AD3" s="126"/>
      <c r="AE3" s="126"/>
      <c r="AF3" s="126"/>
    </row>
    <row r="4" spans="1:34" ht="27.75" customHeight="1" x14ac:dyDescent="0.2">
      <c r="A4" s="248"/>
      <c r="B4" s="248"/>
      <c r="C4" s="248"/>
      <c r="D4" s="249" t="s">
        <v>15</v>
      </c>
      <c r="E4" s="249"/>
      <c r="F4" s="249"/>
      <c r="G4" s="249"/>
      <c r="H4" s="250" t="s">
        <v>83</v>
      </c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8"/>
      <c r="W4" s="255" t="s">
        <v>14</v>
      </c>
      <c r="X4" s="256"/>
      <c r="Y4" s="256"/>
      <c r="Z4" s="256"/>
      <c r="AA4" s="256"/>
      <c r="AB4" s="257"/>
      <c r="AC4" s="265" t="s">
        <v>13</v>
      </c>
      <c r="AD4" s="266"/>
      <c r="AE4" s="266"/>
      <c r="AF4" s="267"/>
    </row>
    <row r="5" spans="1:34" ht="15.75" customHeight="1" x14ac:dyDescent="0.2">
      <c r="A5" s="248"/>
      <c r="B5" s="248"/>
      <c r="C5" s="248"/>
      <c r="D5" s="249"/>
      <c r="E5" s="249"/>
      <c r="F5" s="249"/>
      <c r="G5" s="249"/>
      <c r="H5" s="261" t="s">
        <v>227</v>
      </c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3"/>
      <c r="W5" s="258" t="s">
        <v>16</v>
      </c>
      <c r="X5" s="259"/>
      <c r="Y5" s="259"/>
      <c r="Z5" s="259"/>
      <c r="AA5" s="259"/>
      <c r="AB5" s="260"/>
      <c r="AC5" s="268">
        <v>4</v>
      </c>
      <c r="AD5" s="269"/>
      <c r="AE5" s="269"/>
      <c r="AF5" s="270"/>
    </row>
    <row r="6" spans="1:34" ht="15.75" customHeight="1" x14ac:dyDescent="0.2">
      <c r="A6" s="272" t="s">
        <v>4</v>
      </c>
      <c r="B6" s="272" t="s">
        <v>10</v>
      </c>
      <c r="C6" s="273" t="s">
        <v>11</v>
      </c>
      <c r="D6" s="275" t="s">
        <v>19</v>
      </c>
      <c r="E6" s="125"/>
      <c r="F6" s="254" t="s">
        <v>226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 t="s">
        <v>225</v>
      </c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74" t="s">
        <v>5</v>
      </c>
    </row>
    <row r="7" spans="1:34" ht="12.75" customHeight="1" x14ac:dyDescent="0.2">
      <c r="A7" s="272"/>
      <c r="B7" s="272"/>
      <c r="C7" s="273"/>
      <c r="D7" s="275"/>
      <c r="E7" s="247" t="s">
        <v>20</v>
      </c>
      <c r="F7" s="251" t="s">
        <v>29</v>
      </c>
      <c r="G7" s="254" t="s">
        <v>25</v>
      </c>
      <c r="H7" s="254"/>
      <c r="I7" s="254"/>
      <c r="J7" s="254"/>
      <c r="K7" s="254"/>
      <c r="L7" s="254"/>
      <c r="M7" s="246" t="s">
        <v>6</v>
      </c>
      <c r="N7" s="246"/>
      <c r="O7" s="246"/>
      <c r="P7" s="246"/>
      <c r="Q7" s="245" t="s">
        <v>7</v>
      </c>
      <c r="R7" s="245"/>
      <c r="S7" s="251" t="s">
        <v>29</v>
      </c>
      <c r="T7" s="254" t="s">
        <v>25</v>
      </c>
      <c r="U7" s="254"/>
      <c r="V7" s="254"/>
      <c r="W7" s="254"/>
      <c r="X7" s="254"/>
      <c r="Y7" s="254"/>
      <c r="Z7" s="246" t="s">
        <v>6</v>
      </c>
      <c r="AA7" s="246"/>
      <c r="AB7" s="246"/>
      <c r="AC7" s="246"/>
      <c r="AD7" s="245" t="s">
        <v>7</v>
      </c>
      <c r="AE7" s="245"/>
      <c r="AF7" s="274"/>
    </row>
    <row r="8" spans="1:34" ht="13.5" customHeight="1" x14ac:dyDescent="0.2">
      <c r="A8" s="272"/>
      <c r="B8" s="272"/>
      <c r="C8" s="273"/>
      <c r="D8" s="275"/>
      <c r="E8" s="247"/>
      <c r="F8" s="252"/>
      <c r="G8" s="247" t="s">
        <v>3</v>
      </c>
      <c r="H8" s="253" t="s">
        <v>0</v>
      </c>
      <c r="I8" s="253"/>
      <c r="J8" s="253"/>
      <c r="K8" s="253"/>
      <c r="L8" s="247" t="s">
        <v>28</v>
      </c>
      <c r="M8" s="246"/>
      <c r="N8" s="246"/>
      <c r="O8" s="246"/>
      <c r="P8" s="246"/>
      <c r="Q8" s="245"/>
      <c r="R8" s="245"/>
      <c r="S8" s="252"/>
      <c r="T8" s="247" t="s">
        <v>3</v>
      </c>
      <c r="U8" s="253" t="s">
        <v>0</v>
      </c>
      <c r="V8" s="253"/>
      <c r="W8" s="253"/>
      <c r="X8" s="253"/>
      <c r="Y8" s="247" t="s">
        <v>28</v>
      </c>
      <c r="Z8" s="246"/>
      <c r="AA8" s="246"/>
      <c r="AB8" s="246"/>
      <c r="AC8" s="246"/>
      <c r="AD8" s="245"/>
      <c r="AE8" s="245"/>
      <c r="AF8" s="274"/>
    </row>
    <row r="9" spans="1:34" ht="12" customHeight="1" x14ac:dyDescent="0.2">
      <c r="A9" s="272"/>
      <c r="B9" s="272"/>
      <c r="C9" s="273"/>
      <c r="D9" s="275"/>
      <c r="E9" s="247"/>
      <c r="F9" s="252"/>
      <c r="G9" s="247"/>
      <c r="H9" s="271" t="s">
        <v>27</v>
      </c>
      <c r="I9" s="276" t="s">
        <v>12</v>
      </c>
      <c r="J9" s="276"/>
      <c r="K9" s="276"/>
      <c r="L9" s="247"/>
      <c r="M9" s="247" t="s">
        <v>21</v>
      </c>
      <c r="N9" s="247" t="s">
        <v>22</v>
      </c>
      <c r="O9" s="247" t="s">
        <v>23</v>
      </c>
      <c r="P9" s="247" t="s">
        <v>24</v>
      </c>
      <c r="Q9" s="245"/>
      <c r="R9" s="245"/>
      <c r="S9" s="252"/>
      <c r="T9" s="247"/>
      <c r="U9" s="271" t="s">
        <v>27</v>
      </c>
      <c r="V9" s="276" t="s">
        <v>12</v>
      </c>
      <c r="W9" s="276"/>
      <c r="X9" s="276"/>
      <c r="Y9" s="247"/>
      <c r="Z9" s="247" t="s">
        <v>21</v>
      </c>
      <c r="AA9" s="247" t="s">
        <v>22</v>
      </c>
      <c r="AB9" s="247" t="s">
        <v>23</v>
      </c>
      <c r="AC9" s="247" t="s">
        <v>24</v>
      </c>
      <c r="AD9" s="245"/>
      <c r="AE9" s="245"/>
      <c r="AF9" s="274"/>
    </row>
    <row r="10" spans="1:34" ht="10.5" customHeight="1" x14ac:dyDescent="0.2">
      <c r="A10" s="272"/>
      <c r="B10" s="272"/>
      <c r="C10" s="273"/>
      <c r="D10" s="275"/>
      <c r="E10" s="247"/>
      <c r="F10" s="252"/>
      <c r="G10" s="247"/>
      <c r="H10" s="271"/>
      <c r="I10" s="247" t="s">
        <v>1</v>
      </c>
      <c r="J10" s="247" t="s">
        <v>30</v>
      </c>
      <c r="K10" s="247" t="s">
        <v>31</v>
      </c>
      <c r="L10" s="247"/>
      <c r="M10" s="247"/>
      <c r="N10" s="247"/>
      <c r="O10" s="247"/>
      <c r="P10" s="247"/>
      <c r="Q10" s="247" t="s">
        <v>26</v>
      </c>
      <c r="R10" s="247" t="s">
        <v>2</v>
      </c>
      <c r="S10" s="252"/>
      <c r="T10" s="247"/>
      <c r="U10" s="271"/>
      <c r="V10" s="247" t="s">
        <v>1</v>
      </c>
      <c r="W10" s="247" t="s">
        <v>30</v>
      </c>
      <c r="X10" s="247" t="s">
        <v>31</v>
      </c>
      <c r="Y10" s="247"/>
      <c r="Z10" s="247"/>
      <c r="AA10" s="247"/>
      <c r="AB10" s="247"/>
      <c r="AC10" s="247"/>
      <c r="AD10" s="247" t="s">
        <v>26</v>
      </c>
      <c r="AE10" s="247" t="s">
        <v>2</v>
      </c>
      <c r="AF10" s="274"/>
    </row>
    <row r="11" spans="1:34" ht="13.5" customHeight="1" x14ac:dyDescent="0.2">
      <c r="A11" s="272"/>
      <c r="B11" s="272"/>
      <c r="C11" s="273"/>
      <c r="D11" s="275"/>
      <c r="E11" s="247"/>
      <c r="F11" s="252"/>
      <c r="G11" s="247"/>
      <c r="H11" s="271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52"/>
      <c r="T11" s="247"/>
      <c r="U11" s="271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74"/>
    </row>
    <row r="12" spans="1:34" ht="10.5" customHeight="1" x14ac:dyDescent="0.2">
      <c r="A12" s="272"/>
      <c r="B12" s="272"/>
      <c r="C12" s="273"/>
      <c r="D12" s="275"/>
      <c r="E12" s="247"/>
      <c r="F12" s="252"/>
      <c r="G12" s="247"/>
      <c r="H12" s="271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52"/>
      <c r="T12" s="247"/>
      <c r="U12" s="271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74"/>
    </row>
    <row r="13" spans="1:34" ht="16.5" customHeight="1" x14ac:dyDescent="0.2">
      <c r="A13" s="277" t="s">
        <v>200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9"/>
    </row>
    <row r="14" spans="1:34" ht="15.75" customHeight="1" x14ac:dyDescent="0.2">
      <c r="A14" s="30">
        <v>1</v>
      </c>
      <c r="B14" s="16" t="s">
        <v>130</v>
      </c>
      <c r="C14" s="127" t="s">
        <v>49</v>
      </c>
      <c r="D14" s="2">
        <v>90</v>
      </c>
      <c r="E14" s="3">
        <f>D14/30</f>
        <v>3</v>
      </c>
      <c r="F14" s="7">
        <v>3</v>
      </c>
      <c r="G14" s="6">
        <v>90</v>
      </c>
      <c r="H14" s="6">
        <v>30</v>
      </c>
      <c r="I14" s="6">
        <v>14</v>
      </c>
      <c r="J14" s="6"/>
      <c r="K14" s="6">
        <v>16</v>
      </c>
      <c r="L14" s="6">
        <v>60</v>
      </c>
      <c r="M14" s="6"/>
      <c r="N14" s="6"/>
      <c r="O14" s="6"/>
      <c r="P14" s="6">
        <v>1</v>
      </c>
      <c r="Q14" s="6">
        <v>1</v>
      </c>
      <c r="R14" s="6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>
        <v>23</v>
      </c>
    </row>
    <row r="15" spans="1:34" ht="18.75" customHeight="1" x14ac:dyDescent="0.2">
      <c r="A15" s="30">
        <v>2</v>
      </c>
      <c r="B15" s="16" t="s">
        <v>131</v>
      </c>
      <c r="C15" s="49" t="s">
        <v>98</v>
      </c>
      <c r="D15" s="2">
        <v>120</v>
      </c>
      <c r="E15" s="3">
        <v>4</v>
      </c>
      <c r="F15" s="7">
        <v>4</v>
      </c>
      <c r="G15" s="6">
        <v>120</v>
      </c>
      <c r="H15" s="6">
        <v>60</v>
      </c>
      <c r="I15" s="6">
        <v>30</v>
      </c>
      <c r="J15" s="6">
        <v>30</v>
      </c>
      <c r="K15" s="6"/>
      <c r="L15" s="6">
        <v>60</v>
      </c>
      <c r="M15" s="6"/>
      <c r="N15" s="6">
        <v>1</v>
      </c>
      <c r="O15" s="6"/>
      <c r="P15" s="16"/>
      <c r="Q15" s="16" t="s">
        <v>224</v>
      </c>
      <c r="R15" s="6"/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  <c r="AD15" s="9"/>
      <c r="AE15" s="6"/>
      <c r="AF15" s="15">
        <v>42</v>
      </c>
      <c r="AH15" s="123"/>
    </row>
    <row r="16" spans="1:34" ht="16.5" customHeight="1" x14ac:dyDescent="0.2">
      <c r="A16" s="30">
        <v>3</v>
      </c>
      <c r="B16" s="16" t="s">
        <v>132</v>
      </c>
      <c r="C16" s="127" t="s">
        <v>46</v>
      </c>
      <c r="D16" s="2">
        <v>120</v>
      </c>
      <c r="E16" s="3">
        <f>D16/30</f>
        <v>4</v>
      </c>
      <c r="F16" s="7">
        <v>4</v>
      </c>
      <c r="G16" s="6">
        <v>120</v>
      </c>
      <c r="H16" s="6">
        <v>60</v>
      </c>
      <c r="I16" s="6">
        <v>30</v>
      </c>
      <c r="J16" s="6">
        <v>30</v>
      </c>
      <c r="K16" s="6"/>
      <c r="L16" s="6">
        <v>60</v>
      </c>
      <c r="M16" s="6"/>
      <c r="N16" s="6">
        <v>1</v>
      </c>
      <c r="O16" s="6"/>
      <c r="P16" s="16"/>
      <c r="Q16" s="9">
        <v>1</v>
      </c>
      <c r="R16" s="6"/>
      <c r="S16" s="7"/>
      <c r="T16" s="6"/>
      <c r="U16" s="6"/>
      <c r="V16" s="6"/>
      <c r="W16" s="6"/>
      <c r="X16" s="6"/>
      <c r="Y16" s="6"/>
      <c r="Z16" s="6"/>
      <c r="AA16" s="6"/>
      <c r="AB16" s="6"/>
      <c r="AC16" s="16"/>
      <c r="AD16" s="9"/>
      <c r="AE16" s="6"/>
      <c r="AF16" s="6">
        <v>44</v>
      </c>
    </row>
    <row r="17" spans="1:35" ht="17.25" customHeight="1" x14ac:dyDescent="0.2">
      <c r="A17" s="30">
        <v>5</v>
      </c>
      <c r="B17" s="16" t="s">
        <v>134</v>
      </c>
      <c r="C17" s="128" t="s">
        <v>238</v>
      </c>
      <c r="D17" s="2">
        <v>120</v>
      </c>
      <c r="E17" s="3">
        <f>D17/30</f>
        <v>4</v>
      </c>
      <c r="F17" s="7">
        <v>4</v>
      </c>
      <c r="G17" s="6">
        <v>120</v>
      </c>
      <c r="H17" s="6">
        <v>40</v>
      </c>
      <c r="I17" s="6">
        <v>20</v>
      </c>
      <c r="J17" s="6">
        <v>20</v>
      </c>
      <c r="K17" s="6"/>
      <c r="L17" s="6">
        <v>80</v>
      </c>
      <c r="M17" s="6"/>
      <c r="N17" s="6"/>
      <c r="O17" s="6">
        <v>1</v>
      </c>
      <c r="P17" s="6"/>
      <c r="Q17" s="6"/>
      <c r="R17" s="6">
        <v>1</v>
      </c>
      <c r="S17" s="7"/>
      <c r="T17" s="6"/>
      <c r="U17" s="6"/>
      <c r="V17" s="6"/>
      <c r="W17" s="6"/>
      <c r="X17" s="6"/>
      <c r="Y17" s="129"/>
      <c r="Z17" s="6"/>
      <c r="AA17" s="6"/>
      <c r="AB17" s="6"/>
      <c r="AC17" s="6"/>
      <c r="AD17" s="6"/>
      <c r="AE17" s="6"/>
      <c r="AF17" s="6">
        <v>47</v>
      </c>
      <c r="AH17" s="123"/>
    </row>
    <row r="18" spans="1:35" ht="19.5" customHeight="1" x14ac:dyDescent="0.2">
      <c r="A18" s="30">
        <v>4</v>
      </c>
      <c r="B18" s="16" t="s">
        <v>133</v>
      </c>
      <c r="C18" s="128" t="s">
        <v>239</v>
      </c>
      <c r="D18" s="2">
        <v>180</v>
      </c>
      <c r="E18" s="3">
        <f>D18/30</f>
        <v>6</v>
      </c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>
        <v>6</v>
      </c>
      <c r="T18" s="6">
        <v>180</v>
      </c>
      <c r="U18" s="6">
        <v>60</v>
      </c>
      <c r="V18" s="6">
        <v>30</v>
      </c>
      <c r="W18" s="6">
        <v>30</v>
      </c>
      <c r="X18" s="6"/>
      <c r="Y18" s="6">
        <v>120</v>
      </c>
      <c r="Z18" s="6"/>
      <c r="AA18" s="6"/>
      <c r="AB18" s="6">
        <v>1</v>
      </c>
      <c r="AC18" s="6"/>
      <c r="AD18" s="6">
        <v>1</v>
      </c>
      <c r="AE18" s="22"/>
      <c r="AF18" s="6">
        <v>48</v>
      </c>
    </row>
    <row r="19" spans="1:35" ht="16.5" customHeight="1" x14ac:dyDescent="0.2">
      <c r="A19" s="30">
        <v>6</v>
      </c>
      <c r="B19" s="16" t="s">
        <v>135</v>
      </c>
      <c r="C19" s="127" t="s">
        <v>48</v>
      </c>
      <c r="D19" s="2">
        <v>90</v>
      </c>
      <c r="E19" s="3">
        <f>D19/30</f>
        <v>3</v>
      </c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>
        <v>3</v>
      </c>
      <c r="T19" s="6">
        <v>90</v>
      </c>
      <c r="U19" s="6">
        <v>30</v>
      </c>
      <c r="V19" s="6"/>
      <c r="W19" s="6"/>
      <c r="X19" s="6">
        <v>30</v>
      </c>
      <c r="Y19" s="6">
        <v>60</v>
      </c>
      <c r="Z19" s="6"/>
      <c r="AA19" s="6"/>
      <c r="AB19" s="6"/>
      <c r="AC19" s="6">
        <v>1</v>
      </c>
      <c r="AD19" s="6"/>
      <c r="AE19" s="6">
        <v>1</v>
      </c>
      <c r="AF19" s="6">
        <v>34</v>
      </c>
    </row>
    <row r="20" spans="1:35" ht="15.75" customHeight="1" x14ac:dyDescent="0.2">
      <c r="A20" s="30">
        <v>7</v>
      </c>
      <c r="B20" s="16" t="s">
        <v>160</v>
      </c>
      <c r="C20" s="128" t="s">
        <v>241</v>
      </c>
      <c r="D20" s="2">
        <v>180</v>
      </c>
      <c r="E20" s="3">
        <f>D20/30</f>
        <v>6</v>
      </c>
      <c r="F20" s="7"/>
      <c r="G20" s="6"/>
      <c r="H20" s="6"/>
      <c r="I20" s="6"/>
      <c r="J20" s="6"/>
      <c r="K20" s="6"/>
      <c r="L20" s="6"/>
      <c r="M20" s="130"/>
      <c r="N20" s="6"/>
      <c r="O20" s="130"/>
      <c r="P20" s="16"/>
      <c r="Q20" s="16"/>
      <c r="R20" s="6"/>
      <c r="S20" s="7">
        <v>6</v>
      </c>
      <c r="T20" s="6">
        <v>180</v>
      </c>
      <c r="U20" s="6">
        <v>60</v>
      </c>
      <c r="V20" s="6">
        <v>30</v>
      </c>
      <c r="W20" s="6">
        <v>30</v>
      </c>
      <c r="X20" s="6"/>
      <c r="Y20" s="6">
        <v>120</v>
      </c>
      <c r="Z20" s="6"/>
      <c r="AA20" s="6">
        <v>1</v>
      </c>
      <c r="AB20" s="6"/>
      <c r="AC20" s="6"/>
      <c r="AD20" s="6">
        <v>1</v>
      </c>
      <c r="AE20" s="6"/>
      <c r="AF20" s="6">
        <v>48</v>
      </c>
    </row>
    <row r="21" spans="1:35" ht="15.75" customHeight="1" x14ac:dyDescent="0.2">
      <c r="A21" s="30">
        <v>8</v>
      </c>
      <c r="B21" s="16" t="s">
        <v>136</v>
      </c>
      <c r="C21" s="128" t="s">
        <v>45</v>
      </c>
      <c r="D21" s="2">
        <v>180</v>
      </c>
      <c r="E21" s="3">
        <v>6</v>
      </c>
      <c r="F21" s="7">
        <v>6</v>
      </c>
      <c r="G21" s="6">
        <v>180</v>
      </c>
      <c r="H21" s="6"/>
      <c r="I21" s="6"/>
      <c r="J21" s="6"/>
      <c r="K21" s="6"/>
      <c r="L21" s="6">
        <v>180</v>
      </c>
      <c r="M21" s="6"/>
      <c r="N21" s="6"/>
      <c r="O21" s="6"/>
      <c r="P21" s="6"/>
      <c r="Q21" s="6"/>
      <c r="R21" s="6">
        <v>1</v>
      </c>
      <c r="S21" s="7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>
        <v>48</v>
      </c>
      <c r="AH21" s="123"/>
      <c r="AI21"/>
    </row>
    <row r="22" spans="1:35" ht="17.25" customHeight="1" x14ac:dyDescent="0.2">
      <c r="A22" s="30">
        <v>9</v>
      </c>
      <c r="B22" s="16" t="s">
        <v>137</v>
      </c>
      <c r="C22" s="128" t="s">
        <v>223</v>
      </c>
      <c r="D22" s="2">
        <v>270</v>
      </c>
      <c r="E22" s="3">
        <v>9</v>
      </c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>
        <v>9</v>
      </c>
      <c r="T22" s="129">
        <v>270</v>
      </c>
      <c r="U22" s="6"/>
      <c r="V22" s="6"/>
      <c r="W22" s="6"/>
      <c r="X22" s="6"/>
      <c r="Y22" s="129">
        <v>270</v>
      </c>
      <c r="Z22" s="6"/>
      <c r="AA22" s="6"/>
      <c r="AB22" s="6"/>
      <c r="AC22" s="16"/>
      <c r="AD22" s="6"/>
      <c r="AE22" s="6"/>
      <c r="AF22" s="6">
        <v>48</v>
      </c>
      <c r="AH22" s="123"/>
    </row>
    <row r="23" spans="1:35" ht="17.25" customHeight="1" x14ac:dyDescent="0.2">
      <c r="A23" s="211" t="s">
        <v>201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3"/>
      <c r="AH23" s="123"/>
    </row>
    <row r="24" spans="1:35" ht="18.75" customHeight="1" x14ac:dyDescent="0.2">
      <c r="A24" s="30">
        <v>11</v>
      </c>
      <c r="B24" s="16" t="s">
        <v>153</v>
      </c>
      <c r="C24" s="127" t="s">
        <v>243</v>
      </c>
      <c r="D24" s="2">
        <v>90</v>
      </c>
      <c r="E24" s="3">
        <f>D24/30</f>
        <v>3</v>
      </c>
      <c r="F24" s="7">
        <v>3</v>
      </c>
      <c r="G24" s="6">
        <v>90</v>
      </c>
      <c r="H24" s="6">
        <v>40</v>
      </c>
      <c r="I24" s="6">
        <v>20</v>
      </c>
      <c r="J24" s="6">
        <v>20</v>
      </c>
      <c r="K24" s="6"/>
      <c r="L24" s="6">
        <v>50</v>
      </c>
      <c r="M24" s="6"/>
      <c r="N24" s="6"/>
      <c r="O24" s="6">
        <v>1</v>
      </c>
      <c r="P24" s="6"/>
      <c r="Q24" s="6"/>
      <c r="R24" s="6">
        <v>1</v>
      </c>
      <c r="S24" s="7"/>
      <c r="T24" s="6"/>
      <c r="U24" s="6"/>
      <c r="V24" s="6"/>
      <c r="W24" s="6"/>
      <c r="X24" s="6"/>
      <c r="Y24" s="6"/>
      <c r="Z24" s="6"/>
      <c r="AA24" s="6"/>
      <c r="AB24" s="6"/>
      <c r="AC24" s="6"/>
      <c r="AD24" s="9"/>
      <c r="AE24" s="6"/>
      <c r="AF24" s="6">
        <v>48</v>
      </c>
    </row>
    <row r="25" spans="1:35" ht="15.75" customHeight="1" x14ac:dyDescent="0.2">
      <c r="A25" s="30">
        <v>12</v>
      </c>
      <c r="B25" s="16" t="s">
        <v>154</v>
      </c>
      <c r="C25" s="127" t="s">
        <v>235</v>
      </c>
      <c r="D25" s="2">
        <v>90</v>
      </c>
      <c r="E25" s="3">
        <f>D25/30</f>
        <v>3</v>
      </c>
      <c r="F25" s="7">
        <v>3</v>
      </c>
      <c r="G25" s="6">
        <v>90</v>
      </c>
      <c r="H25" s="6">
        <v>40</v>
      </c>
      <c r="I25" s="6">
        <v>20</v>
      </c>
      <c r="J25" s="6">
        <v>20</v>
      </c>
      <c r="K25" s="6"/>
      <c r="L25" s="6">
        <v>50</v>
      </c>
      <c r="M25" s="6"/>
      <c r="N25" s="6"/>
      <c r="O25" s="6">
        <v>1</v>
      </c>
      <c r="P25" s="16"/>
      <c r="Q25" s="6"/>
      <c r="R25" s="6">
        <v>1</v>
      </c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  <c r="AD25" s="9"/>
      <c r="AE25" s="6"/>
      <c r="AF25" s="15">
        <v>48</v>
      </c>
      <c r="AH25" s="123"/>
    </row>
    <row r="26" spans="1:35" ht="24" customHeight="1" x14ac:dyDescent="0.2">
      <c r="A26" s="30">
        <v>13</v>
      </c>
      <c r="B26" s="16" t="s">
        <v>155</v>
      </c>
      <c r="C26" s="127" t="s">
        <v>244</v>
      </c>
      <c r="D26" s="2">
        <v>90</v>
      </c>
      <c r="E26" s="3">
        <f>D26/30</f>
        <v>3</v>
      </c>
      <c r="F26" s="7">
        <v>3</v>
      </c>
      <c r="G26" s="6">
        <v>90</v>
      </c>
      <c r="H26" s="6">
        <v>40</v>
      </c>
      <c r="I26" s="6">
        <v>20</v>
      </c>
      <c r="J26" s="6">
        <v>20</v>
      </c>
      <c r="K26" s="6"/>
      <c r="L26" s="6">
        <v>50</v>
      </c>
      <c r="M26" s="6"/>
      <c r="N26" s="6"/>
      <c r="O26" s="6">
        <v>1</v>
      </c>
      <c r="P26" s="16"/>
      <c r="Q26" s="6"/>
      <c r="R26" s="6">
        <v>1</v>
      </c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9"/>
      <c r="AE26" s="6"/>
      <c r="AF26" s="15">
        <v>42</v>
      </c>
      <c r="AH26" s="123"/>
    </row>
    <row r="27" spans="1:35" ht="17.25" customHeight="1" x14ac:dyDescent="0.2">
      <c r="A27" s="30">
        <v>14</v>
      </c>
      <c r="B27" s="30" t="s">
        <v>156</v>
      </c>
      <c r="C27" s="127" t="s">
        <v>245</v>
      </c>
      <c r="D27" s="2">
        <v>90</v>
      </c>
      <c r="E27" s="3">
        <f>D27/30</f>
        <v>3</v>
      </c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>
        <v>3</v>
      </c>
      <c r="T27" s="6">
        <v>90</v>
      </c>
      <c r="U27" s="6">
        <v>40</v>
      </c>
      <c r="V27" s="6">
        <v>20</v>
      </c>
      <c r="W27" s="6">
        <v>20</v>
      </c>
      <c r="X27" s="6"/>
      <c r="Y27" s="6">
        <v>50</v>
      </c>
      <c r="Z27" s="6"/>
      <c r="AA27" s="6"/>
      <c r="AB27" s="6">
        <v>1</v>
      </c>
      <c r="AC27" s="16"/>
      <c r="AD27" s="6"/>
      <c r="AE27" s="6">
        <v>1</v>
      </c>
      <c r="AF27" s="6">
        <v>42</v>
      </c>
    </row>
    <row r="28" spans="1:35" s="122" customFormat="1" ht="18.75" customHeight="1" x14ac:dyDescent="0.2">
      <c r="A28" s="30">
        <v>15</v>
      </c>
      <c r="B28" s="16" t="s">
        <v>157</v>
      </c>
      <c r="C28" s="49" t="s">
        <v>230</v>
      </c>
      <c r="D28" s="2">
        <v>90</v>
      </c>
      <c r="E28" s="3">
        <f>D28/30</f>
        <v>3</v>
      </c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>
        <v>3</v>
      </c>
      <c r="T28" s="6">
        <v>90</v>
      </c>
      <c r="U28" s="6">
        <v>40</v>
      </c>
      <c r="V28" s="6">
        <v>20</v>
      </c>
      <c r="W28" s="6">
        <v>20</v>
      </c>
      <c r="X28" s="6"/>
      <c r="Y28" s="6">
        <v>50</v>
      </c>
      <c r="Z28" s="6"/>
      <c r="AA28" s="6"/>
      <c r="AB28" s="6">
        <v>1</v>
      </c>
      <c r="AC28" s="6"/>
      <c r="AD28" s="6"/>
      <c r="AE28" s="6">
        <v>1</v>
      </c>
      <c r="AF28" s="6">
        <v>42</v>
      </c>
      <c r="AG28" s="124"/>
      <c r="AH28" s="123"/>
    </row>
    <row r="29" spans="1:35" s="114" customFormat="1" ht="16.5" customHeight="1" x14ac:dyDescent="0.2">
      <c r="A29" s="121"/>
      <c r="B29" s="120"/>
      <c r="C29" s="119" t="s">
        <v>3</v>
      </c>
      <c r="D29" s="116">
        <v>1800</v>
      </c>
      <c r="E29" s="118">
        <v>60</v>
      </c>
      <c r="F29" s="118">
        <v>30</v>
      </c>
      <c r="G29" s="117">
        <v>900</v>
      </c>
      <c r="H29" s="117">
        <v>310</v>
      </c>
      <c r="I29" s="116">
        <v>154</v>
      </c>
      <c r="J29" s="116">
        <v>140</v>
      </c>
      <c r="K29" s="116">
        <f>SUM(K14:K28)</f>
        <v>16</v>
      </c>
      <c r="L29" s="117">
        <v>590</v>
      </c>
      <c r="M29" s="117"/>
      <c r="N29" s="116">
        <v>2</v>
      </c>
      <c r="O29" s="117">
        <v>4</v>
      </c>
      <c r="P29" s="116">
        <v>1</v>
      </c>
      <c r="Q29" s="116">
        <v>3</v>
      </c>
      <c r="R29" s="116">
        <v>5</v>
      </c>
      <c r="S29" s="118">
        <v>30</v>
      </c>
      <c r="T29" s="117">
        <v>900</v>
      </c>
      <c r="U29" s="117">
        <v>170</v>
      </c>
      <c r="V29" s="117">
        <v>70</v>
      </c>
      <c r="W29" s="117">
        <v>70</v>
      </c>
      <c r="X29" s="117">
        <v>30</v>
      </c>
      <c r="Y29" s="117">
        <v>730</v>
      </c>
      <c r="Z29" s="117">
        <f>SUM(Z14:Z28)</f>
        <v>0</v>
      </c>
      <c r="AA29" s="117">
        <v>1</v>
      </c>
      <c r="AB29" s="117">
        <v>2</v>
      </c>
      <c r="AC29" s="117">
        <v>1</v>
      </c>
      <c r="AD29" s="117">
        <v>1</v>
      </c>
      <c r="AE29" s="117">
        <v>4</v>
      </c>
      <c r="AF29" s="116"/>
      <c r="AG29" s="115"/>
      <c r="AH29" s="10"/>
      <c r="AI29" s="10"/>
    </row>
    <row r="30" spans="1:35" ht="21" customHeight="1" x14ac:dyDescent="0.25">
      <c r="B30" s="113"/>
      <c r="C30" s="113" t="s">
        <v>182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0"/>
    </row>
    <row r="33" spans="5:12" x14ac:dyDescent="0.2">
      <c r="E33" s="11"/>
      <c r="F33" s="11"/>
      <c r="G33" s="206"/>
      <c r="H33" s="206"/>
      <c r="I33" s="206"/>
      <c r="J33" s="206"/>
      <c r="K33" s="206"/>
      <c r="L33" s="206"/>
    </row>
    <row r="34" spans="5:12" x14ac:dyDescent="0.2">
      <c r="E34" s="11"/>
      <c r="F34" s="11"/>
      <c r="G34" s="206"/>
      <c r="H34" s="206"/>
      <c r="I34" s="206"/>
      <c r="J34" s="206"/>
      <c r="K34" s="206"/>
      <c r="L34" s="206"/>
    </row>
  </sheetData>
  <mergeCells count="62">
    <mergeCell ref="AD7:AE9"/>
    <mergeCell ref="S6:AE6"/>
    <mergeCell ref="K10:K12"/>
    <mergeCell ref="AE10:AE12"/>
    <mergeCell ref="V9:X9"/>
    <mergeCell ref="AD10:AD12"/>
    <mergeCell ref="B6:B12"/>
    <mergeCell ref="D6:D12"/>
    <mergeCell ref="I9:K9"/>
    <mergeCell ref="H9:H12"/>
    <mergeCell ref="G33:L33"/>
    <mergeCell ref="Y8:Y12"/>
    <mergeCell ref="G8:G12"/>
    <mergeCell ref="A13:AF13"/>
    <mergeCell ref="A1:C5"/>
    <mergeCell ref="D1:AF1"/>
    <mergeCell ref="D2:AF2"/>
    <mergeCell ref="AC4:AF4"/>
    <mergeCell ref="AC5:AF5"/>
    <mergeCell ref="U9:U12"/>
    <mergeCell ref="A6:A12"/>
    <mergeCell ref="S7:S12"/>
    <mergeCell ref="C6:C12"/>
    <mergeCell ref="AF6:AF12"/>
    <mergeCell ref="AB9:AB12"/>
    <mergeCell ref="Z9:Z12"/>
    <mergeCell ref="G7:L7"/>
    <mergeCell ref="W10:W12"/>
    <mergeCell ref="U8:X8"/>
    <mergeCell ref="G34:L34"/>
    <mergeCell ref="N9:N12"/>
    <mergeCell ref="A23:AF23"/>
    <mergeCell ref="AA9:AA12"/>
    <mergeCell ref="AC9:AC12"/>
    <mergeCell ref="D5:G5"/>
    <mergeCell ref="T8:T12"/>
    <mergeCell ref="T7:Y7"/>
    <mergeCell ref="F6:R6"/>
    <mergeCell ref="O9:O12"/>
    <mergeCell ref="W4:AB4"/>
    <mergeCell ref="M9:M12"/>
    <mergeCell ref="L8:L12"/>
    <mergeCell ref="W5:AB5"/>
    <mergeCell ref="Z7:AC8"/>
    <mergeCell ref="D4:G4"/>
    <mergeCell ref="H4:V4"/>
    <mergeCell ref="X10:X12"/>
    <mergeCell ref="Q10:Q12"/>
    <mergeCell ref="E7:E12"/>
    <mergeCell ref="I10:I12"/>
    <mergeCell ref="P9:P12"/>
    <mergeCell ref="F7:F12"/>
    <mergeCell ref="V10:V12"/>
    <mergeCell ref="H8:K8"/>
    <mergeCell ref="Q7:R9"/>
    <mergeCell ref="M7:P8"/>
    <mergeCell ref="J10:J12"/>
    <mergeCell ref="R10:R12"/>
    <mergeCell ref="T3:Y3"/>
    <mergeCell ref="O3:S3"/>
    <mergeCell ref="M3:N3"/>
    <mergeCell ref="H5:V5"/>
  </mergeCells>
  <printOptions horizontalCentered="1" verticalCentered="1"/>
  <pageMargins left="0.19685039370078741" right="0.19685039370078741" top="0.39370078740157483" bottom="0.19685039370078741" header="0" footer="0.51181102362204722"/>
  <pageSetup paperSize="9" scale="8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ТИТ-БАК_ШІ</vt:lpstr>
      <vt:lpstr>НП_бакалавр_ІСТ_денна</vt:lpstr>
      <vt:lpstr>3 курс_23-24_ШІ</vt:lpstr>
      <vt:lpstr>4 курс_23-24_ШІ</vt:lpstr>
      <vt:lpstr>'3 курс_23-24_ШІ'!Область_печати</vt:lpstr>
      <vt:lpstr>'4 курс_23-24_ШІ'!Область_печати</vt:lpstr>
      <vt:lpstr>'ТИТ-БАК_ШІ'!Область_печати</vt:lpstr>
    </vt:vector>
  </TitlesOfParts>
  <Company>KNUBA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user</cp:lastModifiedBy>
  <cp:lastPrinted>2022-01-23T20:15:15Z</cp:lastPrinted>
  <dcterms:created xsi:type="dcterms:W3CDTF">2009-04-14T21:26:23Z</dcterms:created>
  <dcterms:modified xsi:type="dcterms:W3CDTF">2023-02-07T20:53:26Z</dcterms:modified>
</cp:coreProperties>
</file>